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UNICE'!$A$1:$M$36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<sst xmlns="http://schemas.openxmlformats.org/spreadsheetml/2006/main" count="640" uniqueCount="111">
  <si>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</si>
  <si>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</si>
  <si>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</si>
  <si>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</si>
  <si>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</si>
  <si>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</si>
  <si>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</si>
  <si>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</si>
  <si>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</si>
  <si>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</si>
  <si>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</si>
  <si>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</si>
  <si>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</si>
  <si>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</si>
  <si>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</si>
  <si>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</si>
  <si>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</si>
  <si>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</si>
  <si>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</si>
  <si>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</si>
  <si>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</si>
  <si>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</si>
  <si>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</si>
  <si>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</si>
  <si>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</si>
  <si>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</si>
  <si>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</si>
  <si>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</si>
  <si>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</si>
  <si>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</si>
  <si>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</si>
  <si>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</si>
  <si>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</si>
  <si>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</si>
  <si>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</si>
  <si>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</si>
  <si>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</si>
  <si>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</si>
  <si>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</si>
  <si>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</si>
  <si>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</si>
  <si>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</si>
  <si>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</si>
  <si>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</si>
  <si>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</si>
  <si>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</si>
  <si>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</si>
  <si>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</si>
  <si>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</si>
  <si>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</si>
  <si>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</si>
  <si>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</si>
  <si>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</si>
  <si>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</si>
  <si>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</si>
  <si>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</si>
  <si>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</si>
  <si>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</si>
  <si>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</si>
  <si>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</si>
  <si>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</si>
  <si>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</si>
  <si>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</si>
  <si>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</si>
  <si>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</si>
  <si>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</si>
  <si>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</si>
  <si>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</si>
  <si>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</si>
  <si>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</si>
  <si>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</si>
  <si>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</si>
  <si>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</si>
  <si>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</si>
  <si>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</si>
  <si>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</si>
  <si>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</si>
  <si>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</si>
  <si>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</si>
  <si>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</si>
  <si>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</si>
  <si>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</si>
  <si>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</si>
  <si>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</si>
  <si>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</si>
  <si>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</si>
  <si>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</si>
  <si>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</si>
  <si>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</si>
  <si>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</si>
  <si>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</si>
  <si>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</si>
  <si>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</si>
  <si>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</si>
  <si>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SITUATIA CONSUMULUI DE MEDICAMENTE IN LUNA IANUARIE 2023</t>
  </si>
  <si>
    <t>SITUATIA CONSUMULUI DE MEDICAMENTE PENTRU PENSIONARI CU PENSII&lt;= 1608 LEI IANUARIE 2023</t>
  </si>
  <si>
    <t>SITUATIA CONSUMULUI DE MEDICAMENTE COST VOLUM PENTRU PENSIONARI  PANA LA 1608 LEI IANUARIE 2023</t>
  </si>
  <si>
    <t>SITUATIA CONSUMULUI DE MEDICAMENTE PENTRU UCRAINIENI OUG15/2022 IANUARIE 2023</t>
  </si>
  <si>
    <t>SITUATIA CONSUMULUI DE MEDICAMENTE PENTRU DIABET   LUNA IANUARIE 2023</t>
  </si>
  <si>
    <t>SITUATIA CONSUMULUI DE MEDICAMENTE PENTRU INSULINE LUNA IANUARIE 2023</t>
  </si>
  <si>
    <t>SITUATIA CONSUMULUI DE MEDICAMENTE LA  DIABET SI INSULINE IANUARIE 2023</t>
  </si>
  <si>
    <t>SITUATIA CONSUMULUI LA TESTE PENTRU LUNA IANUARIE 2023</t>
  </si>
  <si>
    <t>SITUATIA CONSUMULUI DE MEDICAMENTE PENTRU PNS COST VOLUM   LUNA IANUARIE 2023</t>
  </si>
  <si>
    <t>SITUATIA CONSUMULUI DE MEDICAMENTE PENTRU MUCOVISCIDOZA  COST VOLUM   LUNA IANUARIE 2023</t>
  </si>
  <si>
    <t>SITUATIA CONSUMULUI DE MEDICAMENTE PENTRU ONCOLOGIE LUNA IANUARIE 2023</t>
  </si>
  <si>
    <t>SITUATIA CONSUMULUI DE MEDICAMENTE LA STARI POSTTRANSPLANT IANUARIE 2023</t>
  </si>
  <si>
    <t>SITUATIA CONSUMULUI DE MEDICAMENTE PENTRU SCLEROZA LUNA IANUARIE  2023</t>
  </si>
  <si>
    <t>SITUATIA CONSUMULUI DE MEDIC. PENTRU UNICE COST VOLUM   LUNA IANUARIE 2023</t>
  </si>
  <si>
    <t>SITUATIA CONSUMULUI DE MEDICAMENTE LA fibroza pulmonara IANUARIE 2023</t>
  </si>
  <si>
    <t>SITUATIA CONSUMULUI DE MEDICAMENTE LA AMIOTROPIE SPINALA CRONICA IANUARIE 2023</t>
  </si>
  <si>
    <t>SITUATIA CONSUMULUI DE MEDICAMENTE LA STARI MUCOVISCIDOZA  IANUARIE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</si>
</sst>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8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 shrinkToFit="1"/>
    </xf>
    <xf numFmtId="4" fontId="10" fillId="0" borderId="1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2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" fontId="0" fillId="0" borderId="5" xfId="0" applyNumberForma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4" fontId="6" fillId="0" borderId="1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5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workbookViewId="0" topLeftCell="A1">
      <selection activeCell="AH16" sqref="AH16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9.140625" style="68" customWidth="1"/>
    <col min="22" max="23" width="11.7109375" style="68" bestFit="1" customWidth="1"/>
    <col min="24" max="28" width="9.140625" style="68" customWidth="1"/>
    <col min="29" max="134" width="9.140625" style="4" customWidth="1"/>
  </cols>
  <sheetData>
    <row r="3" spans="2:20" ht="15.75">
      <c r="B3" s="82" t="s">
        <v>94</v>
      </c>
      <c r="C3" s="82"/>
      <c r="D3" s="82"/>
      <c r="E3" s="82"/>
      <c r="F3" s="82"/>
      <c r="G3" s="82"/>
      <c r="H3" s="82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50455.52</v>
      </c>
      <c r="D5" s="21">
        <v>58031.1</v>
      </c>
      <c r="E5" s="21">
        <v>51894.14</v>
      </c>
      <c r="F5" s="21">
        <v>6633.43</v>
      </c>
      <c r="G5" s="21">
        <v>7452.69</v>
      </c>
      <c r="H5" s="22">
        <v>655.59</v>
      </c>
      <c r="I5" s="21"/>
      <c r="J5" s="21"/>
      <c r="K5" s="21"/>
      <c r="L5" s="21"/>
      <c r="M5" s="21">
        <v>21432.3</v>
      </c>
      <c r="N5" s="21">
        <v>10172.54</v>
      </c>
      <c r="O5" s="21">
        <v>14782.71</v>
      </c>
      <c r="P5" s="21">
        <v>1561.92</v>
      </c>
      <c r="Q5" s="21">
        <v>2227.87</v>
      </c>
      <c r="R5" s="51">
        <f>H5+I5+J5+K5+L5+M5+N5+O5+P5+Q5</f>
        <v>50832.93</v>
      </c>
      <c r="S5" s="61">
        <f aca="true" t="shared" si="0" ref="S5:S35">C5+D5+E5+F5+G5+R5</f>
        <v>225299.81</v>
      </c>
      <c r="T5" s="75">
        <f>S5-R5</f>
        <v>174466.88</v>
      </c>
      <c r="W5" s="81"/>
    </row>
    <row r="6" spans="1:23" ht="15.75">
      <c r="A6" s="49">
        <v>2</v>
      </c>
      <c r="B6" s="50" t="s">
        <v>7</v>
      </c>
      <c r="C6" s="21">
        <v>22576.59</v>
      </c>
      <c r="D6" s="21">
        <v>26197.72</v>
      </c>
      <c r="E6" s="21">
        <v>10582.63</v>
      </c>
      <c r="F6" s="21">
        <v>5790.79</v>
      </c>
      <c r="G6" s="21">
        <v>2558.68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67706.40999999999</v>
      </c>
      <c r="T6" s="75">
        <f aca="true" t="shared" si="2" ref="T6:T35">S6-R6</f>
        <v>67706.40999999999</v>
      </c>
      <c r="W6" s="81"/>
    </row>
    <row r="7" spans="1:23" ht="15.75">
      <c r="A7" s="49">
        <v>3</v>
      </c>
      <c r="B7" s="50" t="s">
        <v>8</v>
      </c>
      <c r="C7" s="21">
        <v>24514.04</v>
      </c>
      <c r="D7" s="21">
        <v>23323.81</v>
      </c>
      <c r="E7" s="21">
        <v>13028.01</v>
      </c>
      <c r="F7" s="21">
        <v>2895.3</v>
      </c>
      <c r="G7" s="21">
        <v>3767.41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67528.57</v>
      </c>
      <c r="T7" s="75">
        <f t="shared" si="2"/>
        <v>67528.57</v>
      </c>
      <c r="W7" s="81"/>
    </row>
    <row r="8" spans="1:23" ht="15.75">
      <c r="A8" s="49">
        <v>4</v>
      </c>
      <c r="B8" s="50" t="s">
        <v>9</v>
      </c>
      <c r="C8" s="21">
        <v>22754.48</v>
      </c>
      <c r="D8" s="21">
        <v>35336.61</v>
      </c>
      <c r="E8" s="21">
        <v>45898.54</v>
      </c>
      <c r="F8" s="22">
        <v>2467.5</v>
      </c>
      <c r="G8" s="21">
        <v>5455</v>
      </c>
      <c r="H8" s="22"/>
      <c r="K8" s="21"/>
      <c r="L8" s="21"/>
      <c r="M8" s="21">
        <v>2227.87</v>
      </c>
      <c r="N8" s="21"/>
      <c r="O8" s="21"/>
      <c r="P8" s="21"/>
      <c r="Q8" s="21">
        <v>2227.87</v>
      </c>
      <c r="R8" s="51">
        <f t="shared" si="1"/>
        <v>4455.74</v>
      </c>
      <c r="S8" s="61">
        <f t="shared" si="0"/>
        <v>116367.87000000001</v>
      </c>
      <c r="T8" s="75">
        <f t="shared" si="2"/>
        <v>111912.13</v>
      </c>
      <c r="W8" s="81"/>
    </row>
    <row r="9" spans="1:23" ht="15.75">
      <c r="A9" s="49">
        <v>5</v>
      </c>
      <c r="B9" s="50" t="s">
        <v>10</v>
      </c>
      <c r="C9" s="21">
        <v>67133.46</v>
      </c>
      <c r="D9" s="21">
        <v>82976</v>
      </c>
      <c r="E9" s="21">
        <v>216563.6</v>
      </c>
      <c r="F9" s="21">
        <v>6167.37</v>
      </c>
      <c r="G9" s="21">
        <v>10320.36</v>
      </c>
      <c r="H9" s="22">
        <v>2268.36</v>
      </c>
      <c r="I9" s="21"/>
      <c r="J9" s="21"/>
      <c r="K9" s="21"/>
      <c r="L9" s="21">
        <v>7797.55</v>
      </c>
      <c r="M9" s="21">
        <v>14794.18</v>
      </c>
      <c r="N9" s="21">
        <v>1113.94</v>
      </c>
      <c r="O9" s="21">
        <v>8245.78</v>
      </c>
      <c r="P9" s="21"/>
      <c r="Q9" s="21">
        <v>7030.87</v>
      </c>
      <c r="R9" s="51">
        <f t="shared" si="1"/>
        <v>41250.68</v>
      </c>
      <c r="S9" s="61">
        <f t="shared" si="0"/>
        <v>424411.47000000003</v>
      </c>
      <c r="T9" s="75">
        <f t="shared" si="2"/>
        <v>383160.79000000004</v>
      </c>
      <c r="W9" s="81"/>
    </row>
    <row r="10" spans="1:23" ht="15" customHeight="1">
      <c r="A10" s="49">
        <v>6</v>
      </c>
      <c r="B10" s="50" t="s">
        <v>53</v>
      </c>
      <c r="C10" s="21">
        <v>71043.53</v>
      </c>
      <c r="D10" s="21">
        <v>98317.11</v>
      </c>
      <c r="E10" s="21">
        <v>53380.92</v>
      </c>
      <c r="F10" s="21">
        <v>10108.82</v>
      </c>
      <c r="G10" s="21">
        <v>12007.47</v>
      </c>
      <c r="H10" s="22"/>
      <c r="I10" s="21"/>
      <c r="J10" s="21"/>
      <c r="K10" s="21"/>
      <c r="L10" s="21"/>
      <c r="M10" s="21">
        <v>6425.08</v>
      </c>
      <c r="N10" s="21"/>
      <c r="O10" s="21"/>
      <c r="P10" s="21"/>
      <c r="Q10" s="21"/>
      <c r="R10" s="51">
        <f t="shared" si="1"/>
        <v>6425.08</v>
      </c>
      <c r="S10" s="61">
        <f t="shared" si="0"/>
        <v>251282.93</v>
      </c>
      <c r="T10" s="75">
        <f t="shared" si="2"/>
        <v>244857.85</v>
      </c>
      <c r="W10" s="81"/>
    </row>
    <row r="11" spans="1:23" ht="15.75">
      <c r="A11" s="49">
        <v>7</v>
      </c>
      <c r="B11" s="50" t="s">
        <v>11</v>
      </c>
      <c r="C11" s="21">
        <v>34339.57</v>
      </c>
      <c r="D11" s="21">
        <v>14908.63</v>
      </c>
      <c r="E11" s="21">
        <v>47693.82</v>
      </c>
      <c r="F11" s="21">
        <v>8718.05</v>
      </c>
      <c r="G11" s="21">
        <v>1416.91</v>
      </c>
      <c r="H11" s="22">
        <v>3035.48</v>
      </c>
      <c r="I11" s="21"/>
      <c r="J11" s="21"/>
      <c r="K11" s="21">
        <v>5471.83</v>
      </c>
      <c r="L11" s="21"/>
      <c r="M11" s="21">
        <v>9913.25</v>
      </c>
      <c r="N11" s="21">
        <v>4803</v>
      </c>
      <c r="O11" s="21"/>
      <c r="P11" s="21"/>
      <c r="Q11" s="21"/>
      <c r="R11" s="51">
        <f t="shared" si="1"/>
        <v>23223.559999999998</v>
      </c>
      <c r="S11" s="61">
        <f t="shared" si="0"/>
        <v>130300.54</v>
      </c>
      <c r="T11" s="75">
        <f t="shared" si="2"/>
        <v>107076.98</v>
      </c>
      <c r="W11" s="81"/>
    </row>
    <row r="12" spans="1:23" ht="15.75">
      <c r="A12" s="49">
        <v>8</v>
      </c>
      <c r="B12" s="50" t="s">
        <v>12</v>
      </c>
      <c r="C12" s="21">
        <v>23982.76</v>
      </c>
      <c r="D12" s="23">
        <v>33062.61</v>
      </c>
      <c r="E12" s="21">
        <v>25582.29</v>
      </c>
      <c r="F12" s="21">
        <v>3195.86</v>
      </c>
      <c r="G12" s="21">
        <v>3925.84</v>
      </c>
      <c r="H12" s="22"/>
      <c r="I12" s="21"/>
      <c r="J12" s="21"/>
      <c r="K12" s="21">
        <v>1108.7</v>
      </c>
      <c r="L12" s="21"/>
      <c r="M12" s="21"/>
      <c r="N12" s="21"/>
      <c r="O12" s="21"/>
      <c r="P12" s="21"/>
      <c r="Q12" s="21"/>
      <c r="R12" s="51">
        <f t="shared" si="1"/>
        <v>1108.7</v>
      </c>
      <c r="S12" s="61">
        <f t="shared" si="0"/>
        <v>90858.06</v>
      </c>
      <c r="T12" s="75">
        <f t="shared" si="2"/>
        <v>89749.36</v>
      </c>
      <c r="W12" s="81"/>
    </row>
    <row r="13" spans="1:23" ht="15.75">
      <c r="A13" s="49">
        <v>9</v>
      </c>
      <c r="B13" s="50" t="s">
        <v>13</v>
      </c>
      <c r="C13" s="21">
        <v>31606.74</v>
      </c>
      <c r="D13" s="21">
        <v>44737.78</v>
      </c>
      <c r="E13" s="21">
        <v>19122.13</v>
      </c>
      <c r="F13" s="21">
        <v>2576.35</v>
      </c>
      <c r="G13" s="21">
        <v>5208.57</v>
      </c>
      <c r="H13" s="22"/>
      <c r="I13" s="21"/>
      <c r="J13" s="21"/>
      <c r="K13" s="21">
        <v>701.44</v>
      </c>
      <c r="L13" s="21"/>
      <c r="M13" s="21"/>
      <c r="N13" s="21"/>
      <c r="O13" s="21"/>
      <c r="P13" s="21"/>
      <c r="Q13" s="21"/>
      <c r="R13" s="51">
        <f t="shared" si="1"/>
        <v>701.44</v>
      </c>
      <c r="S13" s="61">
        <f t="shared" si="0"/>
        <v>103953.01000000001</v>
      </c>
      <c r="T13" s="75">
        <f t="shared" si="2"/>
        <v>103251.57</v>
      </c>
      <c r="W13" s="81"/>
    </row>
    <row r="14" spans="1:23" ht="15.75">
      <c r="A14" s="49">
        <v>10</v>
      </c>
      <c r="B14" s="50" t="s">
        <v>14</v>
      </c>
      <c r="C14" s="21">
        <v>18197.48</v>
      </c>
      <c r="D14" s="21">
        <v>17317.51</v>
      </c>
      <c r="E14" s="21">
        <v>5871.6</v>
      </c>
      <c r="F14" s="21">
        <v>2819.08</v>
      </c>
      <c r="G14" s="21">
        <v>1378.4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45584.07</v>
      </c>
      <c r="T14" s="75">
        <f t="shared" si="2"/>
        <v>45584.07</v>
      </c>
      <c r="W14" s="81"/>
    </row>
    <row r="15" spans="1:23" ht="15.75">
      <c r="A15" s="49">
        <v>11</v>
      </c>
      <c r="B15" s="50" t="s">
        <v>15</v>
      </c>
      <c r="C15" s="21">
        <v>65107.24</v>
      </c>
      <c r="D15" s="21">
        <v>64445.94</v>
      </c>
      <c r="E15" s="21">
        <v>28755.63</v>
      </c>
      <c r="F15" s="21">
        <v>10665.59</v>
      </c>
      <c r="G15" s="21">
        <v>5092.78</v>
      </c>
      <c r="H15" s="22"/>
      <c r="I15" s="21"/>
      <c r="J15" s="21"/>
      <c r="K15" s="21">
        <v>12386.5</v>
      </c>
      <c r="L15" s="21"/>
      <c r="M15" s="21"/>
      <c r="N15" s="21"/>
      <c r="O15" s="21"/>
      <c r="P15" s="21"/>
      <c r="Q15" s="21"/>
      <c r="R15" s="51">
        <f t="shared" si="1"/>
        <v>12386.5</v>
      </c>
      <c r="S15" s="61">
        <f t="shared" si="0"/>
        <v>186453.68</v>
      </c>
      <c r="T15" s="75">
        <f t="shared" si="2"/>
        <v>174067.18</v>
      </c>
      <c r="W15" s="81"/>
    </row>
    <row r="16" spans="1:23" ht="15.75">
      <c r="A16" s="49">
        <v>12</v>
      </c>
      <c r="B16" s="50" t="s">
        <v>16</v>
      </c>
      <c r="C16" s="21">
        <v>23137.11</v>
      </c>
      <c r="D16" s="21">
        <v>23181.69</v>
      </c>
      <c r="E16" s="21">
        <v>10818.11</v>
      </c>
      <c r="F16" s="21">
        <v>2485.07</v>
      </c>
      <c r="G16" s="21">
        <v>2955.98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62577.96000000001</v>
      </c>
      <c r="T16" s="75">
        <f t="shared" si="2"/>
        <v>62577.96000000001</v>
      </c>
      <c r="W16" s="81"/>
    </row>
    <row r="17" spans="1:23" ht="15.75">
      <c r="A17" s="49">
        <v>13</v>
      </c>
      <c r="B17" s="50" t="s">
        <v>17</v>
      </c>
      <c r="C17" s="21">
        <v>13219.42</v>
      </c>
      <c r="D17" s="21">
        <v>16620.96</v>
      </c>
      <c r="E17" s="21">
        <v>3293.83</v>
      </c>
      <c r="F17" s="21">
        <v>1058.69</v>
      </c>
      <c r="G17" s="21">
        <v>2930.99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37123.89</v>
      </c>
      <c r="T17" s="75">
        <f t="shared" si="2"/>
        <v>37123.89</v>
      </c>
      <c r="W17" s="81"/>
    </row>
    <row r="18" spans="1:23" ht="15.75">
      <c r="A18" s="49">
        <v>14</v>
      </c>
      <c r="B18" s="50" t="s">
        <v>18</v>
      </c>
      <c r="C18" s="21">
        <v>15594.8</v>
      </c>
      <c r="D18" s="21">
        <v>15789.93</v>
      </c>
      <c r="E18" s="21">
        <v>10716.01</v>
      </c>
      <c r="F18" s="21">
        <v>1284.11</v>
      </c>
      <c r="G18" s="21">
        <v>2215.75</v>
      </c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51">
        <f t="shared" si="1"/>
        <v>0</v>
      </c>
      <c r="S18" s="61">
        <f t="shared" si="0"/>
        <v>45600.6</v>
      </c>
      <c r="T18" s="75">
        <f t="shared" si="2"/>
        <v>45600.6</v>
      </c>
      <c r="W18" s="81"/>
    </row>
    <row r="19" spans="1:134" s="66" customFormat="1" ht="15.75">
      <c r="A19" s="49">
        <v>15</v>
      </c>
      <c r="B19" s="50" t="s">
        <v>19</v>
      </c>
      <c r="C19" s="21">
        <v>51412.64</v>
      </c>
      <c r="D19" s="21">
        <v>64994.83</v>
      </c>
      <c r="E19" s="21">
        <v>51061.61</v>
      </c>
      <c r="F19" s="21">
        <v>10387.66</v>
      </c>
      <c r="G19" s="21">
        <v>7695.37</v>
      </c>
      <c r="H19" s="21">
        <v>655.57</v>
      </c>
      <c r="I19" s="21"/>
      <c r="J19" s="21"/>
      <c r="K19" s="21"/>
      <c r="L19" s="21"/>
      <c r="M19" s="21">
        <v>2227.87</v>
      </c>
      <c r="N19" s="21"/>
      <c r="O19" s="21">
        <v>2227.87</v>
      </c>
      <c r="P19" s="21"/>
      <c r="Q19" s="21"/>
      <c r="R19" s="51">
        <f t="shared" si="1"/>
        <v>5111.3099999999995</v>
      </c>
      <c r="S19" s="61">
        <f t="shared" si="0"/>
        <v>190663.42</v>
      </c>
      <c r="T19" s="75">
        <f t="shared" si="2"/>
        <v>185552.11000000002</v>
      </c>
      <c r="U19" s="76"/>
      <c r="V19" s="68"/>
      <c r="W19" s="81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5599.51</v>
      </c>
      <c r="D20" s="21">
        <v>5847.68</v>
      </c>
      <c r="E20" s="21">
        <v>3243.51</v>
      </c>
      <c r="F20" s="21">
        <v>1311.83</v>
      </c>
      <c r="G20" s="21">
        <v>485.18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16487.71</v>
      </c>
      <c r="T20" s="75">
        <f t="shared" si="2"/>
        <v>16487.71</v>
      </c>
      <c r="W20" s="81"/>
    </row>
    <row r="21" spans="1:23" ht="15.75">
      <c r="A21" s="49">
        <v>17</v>
      </c>
      <c r="B21" s="50" t="s">
        <v>21</v>
      </c>
      <c r="C21" s="21">
        <v>6767.36</v>
      </c>
      <c r="D21" s="21">
        <v>8001.73</v>
      </c>
      <c r="E21" s="21">
        <v>6315.72</v>
      </c>
      <c r="F21" s="21">
        <v>769.57</v>
      </c>
      <c r="G21" s="21">
        <v>1129.73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22984.11</v>
      </c>
      <c r="T21" s="75">
        <f t="shared" si="2"/>
        <v>22984.11</v>
      </c>
      <c r="W21" s="81"/>
    </row>
    <row r="22" spans="1:23" ht="15.75">
      <c r="A22" s="49">
        <v>18</v>
      </c>
      <c r="B22" s="50" t="s">
        <v>85</v>
      </c>
      <c r="C22" s="21">
        <v>45322.26</v>
      </c>
      <c r="D22" s="21">
        <v>68962.27</v>
      </c>
      <c r="E22" s="21">
        <v>49220.81</v>
      </c>
      <c r="F22" s="21">
        <v>7260.47</v>
      </c>
      <c r="G22" s="21">
        <v>5928.36</v>
      </c>
      <c r="H22" s="21">
        <v>765.95</v>
      </c>
      <c r="I22" s="21"/>
      <c r="J22" s="21"/>
      <c r="K22" s="21"/>
      <c r="L22" s="21"/>
      <c r="M22" s="21">
        <v>37117.24</v>
      </c>
      <c r="N22" s="21">
        <v>2227.87</v>
      </c>
      <c r="O22" s="21">
        <v>2471.79</v>
      </c>
      <c r="P22" s="69"/>
      <c r="Q22" s="21">
        <v>13367.22</v>
      </c>
      <c r="R22" s="51">
        <f t="shared" si="1"/>
        <v>55950.07</v>
      </c>
      <c r="S22" s="61">
        <f t="shared" si="0"/>
        <v>232644.24</v>
      </c>
      <c r="T22" s="75">
        <f t="shared" si="2"/>
        <v>176694.16999999998</v>
      </c>
      <c r="W22" s="81"/>
    </row>
    <row r="23" spans="1:23" ht="15.75">
      <c r="A23" s="49">
        <v>19</v>
      </c>
      <c r="B23" s="50" t="s">
        <v>22</v>
      </c>
      <c r="C23" s="21">
        <v>24354.22</v>
      </c>
      <c r="D23" s="21">
        <v>35556.83</v>
      </c>
      <c r="E23" s="21">
        <v>17600.58</v>
      </c>
      <c r="F23" s="21">
        <v>2306.86</v>
      </c>
      <c r="G23" s="21">
        <v>4188.32</v>
      </c>
      <c r="H23" s="22"/>
      <c r="I23" s="21"/>
      <c r="J23" s="21"/>
      <c r="K23" s="21"/>
      <c r="L23" s="21"/>
      <c r="M23" s="21">
        <v>16934.02</v>
      </c>
      <c r="N23" s="21">
        <v>1113.93</v>
      </c>
      <c r="O23" s="21">
        <v>3341.8</v>
      </c>
      <c r="P23" s="21">
        <v>1145.5</v>
      </c>
      <c r="Q23" s="21"/>
      <c r="R23" s="51">
        <f t="shared" si="1"/>
        <v>22535.25</v>
      </c>
      <c r="S23" s="61">
        <f t="shared" si="0"/>
        <v>106542.06</v>
      </c>
      <c r="T23" s="75">
        <f t="shared" si="2"/>
        <v>84006.81</v>
      </c>
      <c r="W23" s="81"/>
    </row>
    <row r="24" spans="1:23" ht="15.75">
      <c r="A24" s="49">
        <v>20</v>
      </c>
      <c r="B24" s="50" t="s">
        <v>23</v>
      </c>
      <c r="C24" s="21">
        <v>17257.14</v>
      </c>
      <c r="D24" s="21">
        <v>20920.28</v>
      </c>
      <c r="E24" s="21">
        <v>6171.99</v>
      </c>
      <c r="F24" s="21">
        <v>5913.69</v>
      </c>
      <c r="G24" s="21">
        <v>3055.51</v>
      </c>
      <c r="H24" s="22"/>
      <c r="I24" s="21"/>
      <c r="J24" s="21"/>
      <c r="K24" s="21"/>
      <c r="L24" s="21"/>
      <c r="M24" s="21">
        <v>3212.54</v>
      </c>
      <c r="N24" s="21"/>
      <c r="O24" s="21"/>
      <c r="P24" s="21"/>
      <c r="Q24" s="21"/>
      <c r="R24" s="51">
        <f t="shared" si="1"/>
        <v>3212.54</v>
      </c>
      <c r="S24" s="61">
        <f t="shared" si="0"/>
        <v>56531.15</v>
      </c>
      <c r="T24" s="75">
        <f t="shared" si="2"/>
        <v>53318.61</v>
      </c>
      <c r="W24" s="81"/>
    </row>
    <row r="25" spans="1:23" ht="15.75">
      <c r="A25" s="49">
        <v>21</v>
      </c>
      <c r="B25" s="50" t="s">
        <v>24</v>
      </c>
      <c r="C25" s="21">
        <v>10533.55</v>
      </c>
      <c r="D25" s="21">
        <v>11686.84</v>
      </c>
      <c r="E25" s="21">
        <v>7482.95</v>
      </c>
      <c r="F25" s="21">
        <v>2012.82</v>
      </c>
      <c r="G25" s="21">
        <v>1779.65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33495.81</v>
      </c>
      <c r="T25" s="75">
        <f t="shared" si="2"/>
        <v>33495.81</v>
      </c>
      <c r="W25" s="81"/>
    </row>
    <row r="26" spans="1:23" ht="15.75">
      <c r="A26" s="49">
        <v>22</v>
      </c>
      <c r="B26" s="50" t="s">
        <v>25</v>
      </c>
      <c r="C26" s="21">
        <v>89246.35</v>
      </c>
      <c r="D26" s="21">
        <v>116907.99</v>
      </c>
      <c r="E26" s="22">
        <v>48351.91</v>
      </c>
      <c r="F26" s="21">
        <v>3060.7</v>
      </c>
      <c r="G26" s="21">
        <v>13674.22</v>
      </c>
      <c r="H26" s="22">
        <v>491.69</v>
      </c>
      <c r="K26" s="21"/>
      <c r="L26" s="21"/>
      <c r="M26" s="21">
        <v>16159</v>
      </c>
      <c r="N26" s="21"/>
      <c r="O26" s="21">
        <v>13888.11</v>
      </c>
      <c r="P26" s="21"/>
      <c r="Q26" s="21">
        <v>4455.74</v>
      </c>
      <c r="R26" s="51">
        <f t="shared" si="1"/>
        <v>34994.54</v>
      </c>
      <c r="S26" s="61">
        <f t="shared" si="0"/>
        <v>306235.71</v>
      </c>
      <c r="T26" s="75">
        <f t="shared" si="2"/>
        <v>271241.17000000004</v>
      </c>
      <c r="W26" s="81"/>
    </row>
    <row r="27" spans="1:23" ht="15.75">
      <c r="A27" s="49">
        <v>23</v>
      </c>
      <c r="B27" s="50" t="s">
        <v>26</v>
      </c>
      <c r="C27" s="21">
        <v>43363.47</v>
      </c>
      <c r="D27" s="21">
        <v>49264.64</v>
      </c>
      <c r="E27" s="21">
        <v>38671.59</v>
      </c>
      <c r="F27" s="21">
        <v>2495.07</v>
      </c>
      <c r="G27" s="21">
        <v>6470.06</v>
      </c>
      <c r="H27" s="22">
        <v>163.89</v>
      </c>
      <c r="I27" s="21"/>
      <c r="J27" s="21"/>
      <c r="K27" s="21"/>
      <c r="L27" s="21">
        <v>13367.22</v>
      </c>
      <c r="M27" s="21"/>
      <c r="N27" s="21"/>
      <c r="O27" s="21"/>
      <c r="P27" s="21"/>
      <c r="Q27" s="21"/>
      <c r="R27" s="51">
        <f t="shared" si="1"/>
        <v>13531.109999999999</v>
      </c>
      <c r="S27" s="61">
        <f t="shared" si="0"/>
        <v>153795.94</v>
      </c>
      <c r="T27" s="75">
        <f t="shared" si="2"/>
        <v>140264.83000000002</v>
      </c>
      <c r="W27" s="81"/>
    </row>
    <row r="28" spans="1:23" ht="15.75">
      <c r="A28" s="49">
        <v>24</v>
      </c>
      <c r="B28" s="50" t="s">
        <v>36</v>
      </c>
      <c r="C28" s="21">
        <v>4786.8</v>
      </c>
      <c r="D28" s="21">
        <v>6225.58</v>
      </c>
      <c r="E28" s="21">
        <v>1578.44</v>
      </c>
      <c r="F28" s="21">
        <v>328.43</v>
      </c>
      <c r="G28" s="21">
        <v>501.48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13420.730000000001</v>
      </c>
      <c r="T28" s="75">
        <f t="shared" si="2"/>
        <v>13420.730000000001</v>
      </c>
      <c r="W28" s="81"/>
    </row>
    <row r="29" spans="1:23" ht="15.75">
      <c r="A29" s="49">
        <v>25</v>
      </c>
      <c r="B29" s="50" t="s">
        <v>37</v>
      </c>
      <c r="C29" s="21">
        <v>30417.54</v>
      </c>
      <c r="D29" s="21">
        <v>33209.93</v>
      </c>
      <c r="E29" s="21">
        <v>25422.37</v>
      </c>
      <c r="F29" s="21">
        <v>6731.6</v>
      </c>
      <c r="G29" s="21">
        <v>5978.75</v>
      </c>
      <c r="H29" s="22"/>
      <c r="I29" s="21"/>
      <c r="J29" s="21"/>
      <c r="K29" s="21"/>
      <c r="L29" s="21">
        <v>6683.61</v>
      </c>
      <c r="M29" s="21">
        <v>2547.22</v>
      </c>
      <c r="N29" s="21">
        <v>5094.44</v>
      </c>
      <c r="O29" s="21"/>
      <c r="P29" s="21"/>
      <c r="Q29" s="21"/>
      <c r="R29" s="51">
        <f t="shared" si="1"/>
        <v>14325.27</v>
      </c>
      <c r="S29" s="61">
        <f t="shared" si="0"/>
        <v>116085.46</v>
      </c>
      <c r="T29" s="75">
        <f t="shared" si="2"/>
        <v>101760.19</v>
      </c>
      <c r="W29" s="81"/>
    </row>
    <row r="30" spans="1:23" ht="15.75" customHeight="1">
      <c r="A30" s="49">
        <v>26</v>
      </c>
      <c r="B30" s="50" t="s">
        <v>39</v>
      </c>
      <c r="C30" s="21">
        <v>6934.11</v>
      </c>
      <c r="D30" s="21">
        <v>5993.47</v>
      </c>
      <c r="E30" s="21">
        <v>2239.79</v>
      </c>
      <c r="F30" s="21">
        <v>725.73</v>
      </c>
      <c r="G30" s="21">
        <v>368.98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16262.079999999998</v>
      </c>
      <c r="T30" s="75">
        <f t="shared" si="2"/>
        <v>16262.079999999998</v>
      </c>
      <c r="W30" s="81"/>
    </row>
    <row r="31" spans="1:134" s="42" customFormat="1" ht="15.75" customHeight="1">
      <c r="A31" s="49">
        <v>27</v>
      </c>
      <c r="B31" s="50" t="s">
        <v>41</v>
      </c>
      <c r="C31" s="21">
        <v>5708.4</v>
      </c>
      <c r="D31" s="21">
        <v>6226.28</v>
      </c>
      <c r="E31" s="21">
        <v>2836.56</v>
      </c>
      <c r="F31" s="21">
        <v>360.67</v>
      </c>
      <c r="G31" s="21">
        <v>898.75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16030.66</v>
      </c>
      <c r="T31" s="75">
        <f t="shared" si="2"/>
        <v>16030.66</v>
      </c>
      <c r="U31" s="68"/>
      <c r="V31" s="68"/>
      <c r="W31" s="81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3094.14</v>
      </c>
      <c r="D32" s="21">
        <v>2805.26</v>
      </c>
      <c r="E32" s="21">
        <v>1088.85</v>
      </c>
      <c r="F32" s="21">
        <v>6.62</v>
      </c>
      <c r="G32" s="21">
        <v>266.83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7261.7</v>
      </c>
      <c r="T32" s="75">
        <f t="shared" si="2"/>
        <v>7261.7</v>
      </c>
      <c r="U32" s="68"/>
      <c r="V32" s="68"/>
      <c r="W32" s="81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6415.36</v>
      </c>
      <c r="D33" s="21">
        <v>7159.09</v>
      </c>
      <c r="E33" s="21">
        <v>1793.27</v>
      </c>
      <c r="F33" s="21">
        <v>3087.23</v>
      </c>
      <c r="G33" s="21">
        <v>605.3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19060.25</v>
      </c>
      <c r="T33" s="75">
        <f t="shared" si="2"/>
        <v>19060.25</v>
      </c>
      <c r="U33" s="68"/>
      <c r="V33" s="68"/>
      <c r="W33" s="81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5690.32</v>
      </c>
      <c r="D34" s="21">
        <v>5003.18</v>
      </c>
      <c r="E34" s="21">
        <v>3276.81</v>
      </c>
      <c r="F34" s="21">
        <v>1405.04</v>
      </c>
      <c r="G34" s="21">
        <v>1195.02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16570.37</v>
      </c>
      <c r="T34" s="75">
        <f t="shared" si="2"/>
        <v>16570.37</v>
      </c>
      <c r="U34" s="68"/>
      <c r="V34" s="68"/>
      <c r="W34" s="81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840565.9099999999</v>
      </c>
      <c r="D35" s="51">
        <f aca="true" t="shared" si="3" ref="D35:Q35">SUM(D5:D34)</f>
        <v>1003013.28</v>
      </c>
      <c r="E35" s="51">
        <f t="shared" si="3"/>
        <v>809558.0199999999</v>
      </c>
      <c r="F35" s="51">
        <f t="shared" si="3"/>
        <v>115030</v>
      </c>
      <c r="G35" s="51">
        <f t="shared" si="3"/>
        <v>120908.33999999997</v>
      </c>
      <c r="H35" s="51">
        <f t="shared" si="3"/>
        <v>8036.53</v>
      </c>
      <c r="I35" s="51">
        <f t="shared" si="3"/>
        <v>0</v>
      </c>
      <c r="J35" s="51">
        <f>SUM(J5:J34)</f>
        <v>0</v>
      </c>
      <c r="K35" s="51">
        <f t="shared" si="3"/>
        <v>19668.47</v>
      </c>
      <c r="L35" s="51">
        <f t="shared" si="3"/>
        <v>27848.38</v>
      </c>
      <c r="M35" s="51">
        <f t="shared" si="3"/>
        <v>132990.57</v>
      </c>
      <c r="N35" s="51">
        <f t="shared" si="3"/>
        <v>24525.72</v>
      </c>
      <c r="O35" s="51">
        <f t="shared" si="3"/>
        <v>44958.06</v>
      </c>
      <c r="P35" s="51">
        <f t="shared" si="3"/>
        <v>2707.42</v>
      </c>
      <c r="Q35" s="51">
        <f t="shared" si="3"/>
        <v>29309.57</v>
      </c>
      <c r="R35" s="51">
        <f t="shared" si="1"/>
        <v>290044.72000000003</v>
      </c>
      <c r="S35" s="61">
        <f t="shared" si="0"/>
        <v>3179120.27</v>
      </c>
      <c r="T35" s="75">
        <f t="shared" si="2"/>
        <v>2889075.55</v>
      </c>
      <c r="U35" s="68"/>
      <c r="V35" s="68"/>
      <c r="W35" s="81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F24" sqref="F24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90" t="s">
        <v>103</v>
      </c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4532.68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4532.68</v>
      </c>
    </row>
  </sheetData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Q11" sqref="Q11:Q12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104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254235.73</v>
      </c>
    </row>
    <row r="6" spans="1:3" ht="15.75">
      <c r="A6" s="49">
        <v>2</v>
      </c>
      <c r="B6" s="50" t="s">
        <v>7</v>
      </c>
      <c r="C6" s="6"/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111221.14</v>
      </c>
    </row>
    <row r="9" spans="1:3" ht="15.75">
      <c r="A9" s="49">
        <v>5</v>
      </c>
      <c r="B9" s="50" t="s">
        <v>10</v>
      </c>
      <c r="C9" s="6">
        <v>3611.72</v>
      </c>
    </row>
    <row r="10" spans="1:3" ht="15.75">
      <c r="A10" s="49">
        <v>6</v>
      </c>
      <c r="B10" s="50" t="s">
        <v>53</v>
      </c>
      <c r="C10" s="6">
        <v>28312.49</v>
      </c>
    </row>
    <row r="11" spans="1:3" ht="15.75">
      <c r="A11" s="49">
        <v>7</v>
      </c>
      <c r="B11" s="50" t="s">
        <v>11</v>
      </c>
      <c r="C11" s="6">
        <v>141044.72</v>
      </c>
    </row>
    <row r="12" spans="1:3" ht="15.75">
      <c r="A12" s="49">
        <v>8</v>
      </c>
      <c r="B12" s="50" t="s">
        <v>12</v>
      </c>
      <c r="C12" s="6">
        <v>16904.72</v>
      </c>
    </row>
    <row r="13" spans="1:3" ht="15.75">
      <c r="A13" s="49">
        <v>9</v>
      </c>
      <c r="B13" s="50" t="s">
        <v>13</v>
      </c>
      <c r="C13" s="6">
        <v>365.17</v>
      </c>
    </row>
    <row r="14" spans="1:3" ht="15.75">
      <c r="A14" s="49">
        <v>10</v>
      </c>
      <c r="B14" s="50" t="s">
        <v>14</v>
      </c>
      <c r="C14" s="6">
        <v>1976.68</v>
      </c>
    </row>
    <row r="15" spans="1:3" ht="15.75">
      <c r="A15" s="49">
        <v>11</v>
      </c>
      <c r="B15" s="50" t="s">
        <v>15</v>
      </c>
      <c r="C15" s="6">
        <v>56704.6</v>
      </c>
    </row>
    <row r="16" spans="1:3" ht="15.75">
      <c r="A16" s="49">
        <v>12</v>
      </c>
      <c r="B16" s="50" t="s">
        <v>16</v>
      </c>
      <c r="C16" s="6"/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694.6</v>
      </c>
    </row>
    <row r="19" spans="1:3" ht="15.75">
      <c r="A19" s="49">
        <v>15</v>
      </c>
      <c r="B19" s="50" t="s">
        <v>19</v>
      </c>
      <c r="C19" s="6">
        <v>16713.86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>
        <v>141.9</v>
      </c>
    </row>
    <row r="22" spans="1:3" ht="15.75">
      <c r="A22" s="49">
        <v>18</v>
      </c>
      <c r="B22" s="50" t="s">
        <v>87</v>
      </c>
      <c r="C22" s="6">
        <v>36170.1</v>
      </c>
    </row>
    <row r="23" spans="1:3" ht="15.75">
      <c r="A23" s="49">
        <v>19</v>
      </c>
      <c r="B23" s="50" t="s">
        <v>22</v>
      </c>
      <c r="C23" s="6">
        <v>25959.87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160238.35</v>
      </c>
    </row>
    <row r="27" spans="1:3" ht="15.75">
      <c r="A27" s="49">
        <v>23</v>
      </c>
      <c r="B27" s="50" t="s">
        <v>26</v>
      </c>
      <c r="C27" s="6">
        <v>9985.16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>
        <v>13218.83</v>
      </c>
    </row>
    <row r="30" spans="1:3" ht="15.75">
      <c r="A30" s="49">
        <v>26</v>
      </c>
      <c r="B30" s="50" t="s">
        <v>39</v>
      </c>
      <c r="C30" s="6">
        <v>380.36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877879.9999999999</v>
      </c>
    </row>
  </sheetData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C36" sqref="C36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105</v>
      </c>
      <c r="B3" s="53"/>
      <c r="C3" s="53"/>
      <c r="D3" s="53"/>
      <c r="E3" s="53"/>
      <c r="F3" s="53"/>
      <c r="G3" s="53"/>
    </row>
    <row r="4" spans="1:7" ht="14.25">
      <c r="A4" s="87"/>
      <c r="B4" s="87"/>
      <c r="C4" s="87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30393.74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/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>
        <v>951.57</v>
      </c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31345.31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workbookViewId="0" topLeftCell="A4">
      <selection activeCell="D42" sqref="D42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89" t="s">
        <v>106</v>
      </c>
      <c r="B3" s="89"/>
      <c r="C3" s="89"/>
      <c r="D3" s="89"/>
      <c r="E3" s="89"/>
      <c r="F3" s="89"/>
      <c r="G3" s="89"/>
      <c r="H3" s="89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404.77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809.55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377.79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2806.45</v>
      </c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P40"/>
  <sheetViews>
    <sheetView workbookViewId="0" topLeftCell="A25">
      <selection activeCell="L42" sqref="L42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0" width="11.57421875" style="0" customWidth="1"/>
    <col min="11" max="11" width="11.7109375" style="0" customWidth="1"/>
    <col min="12" max="12" width="12.7109375" style="0" customWidth="1"/>
    <col min="13" max="13" width="15.00390625" style="0" customWidth="1"/>
  </cols>
  <sheetData>
    <row r="3" spans="1:16" ht="15">
      <c r="A3" s="53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"/>
      <c r="P4" s="32"/>
    </row>
    <row r="5" spans="1:16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75</v>
      </c>
      <c r="L5" s="59" t="s">
        <v>76</v>
      </c>
      <c r="M5" s="59" t="s">
        <v>67</v>
      </c>
      <c r="N5" s="32"/>
      <c r="O5" s="32"/>
      <c r="P5" s="32"/>
    </row>
    <row r="6" spans="1:16" ht="29.25" customHeight="1">
      <c r="A6" s="49">
        <v>1</v>
      </c>
      <c r="B6" s="50" t="s">
        <v>6</v>
      </c>
      <c r="C6" s="6">
        <v>1513.62</v>
      </c>
      <c r="D6" s="6">
        <v>5351.47</v>
      </c>
      <c r="E6" s="6">
        <v>5014.5</v>
      </c>
      <c r="F6" s="6"/>
      <c r="G6" s="6"/>
      <c r="H6" s="6"/>
      <c r="I6" s="6"/>
      <c r="J6" s="6"/>
      <c r="K6" s="6">
        <v>10274.73</v>
      </c>
      <c r="L6" s="6"/>
      <c r="M6" s="57">
        <f>C6+D6+E6+F6+G6+H6+I6+J6+K6+L6</f>
        <v>22154.32</v>
      </c>
      <c r="N6" s="32"/>
      <c r="O6" s="32"/>
      <c r="P6" s="32"/>
    </row>
    <row r="7" spans="1:16" ht="29.25" customHeight="1">
      <c r="A7" s="49">
        <v>2</v>
      </c>
      <c r="B7" s="50" t="s">
        <v>7</v>
      </c>
      <c r="C7" s="6">
        <v>626.62</v>
      </c>
      <c r="D7" s="6">
        <v>9275.52</v>
      </c>
      <c r="E7" s="6"/>
      <c r="F7" s="6"/>
      <c r="G7" s="6"/>
      <c r="H7" s="6"/>
      <c r="I7" s="6"/>
      <c r="J7" s="6"/>
      <c r="K7" s="6">
        <v>4255.9</v>
      </c>
      <c r="L7" s="6"/>
      <c r="M7" s="57">
        <f aca="true" t="shared" si="0" ref="M7:M36">C7+D7+E7+F7+G7+H7+I7+J7+K7+L7</f>
        <v>14158.04</v>
      </c>
      <c r="N7" s="32"/>
      <c r="O7" s="32"/>
      <c r="P7" s="32"/>
    </row>
    <row r="8" spans="1:16" ht="29.25" customHeight="1">
      <c r="A8" s="49">
        <v>3</v>
      </c>
      <c r="B8" s="50" t="s">
        <v>8</v>
      </c>
      <c r="C8" s="6"/>
      <c r="D8" s="6">
        <v>2809.11</v>
      </c>
      <c r="E8" s="6"/>
      <c r="F8" s="6"/>
      <c r="G8" s="6"/>
      <c r="H8" s="6"/>
      <c r="I8" s="6"/>
      <c r="J8" s="6"/>
      <c r="K8" s="6">
        <v>3085.39</v>
      </c>
      <c r="L8" s="6"/>
      <c r="M8" s="57">
        <f t="shared" si="0"/>
        <v>5894.5</v>
      </c>
      <c r="N8" s="32"/>
      <c r="O8" s="32"/>
      <c r="P8" s="32"/>
    </row>
    <row r="9" spans="1:16" ht="29.25" customHeight="1">
      <c r="A9" s="49">
        <v>4</v>
      </c>
      <c r="B9" s="50" t="s">
        <v>9</v>
      </c>
      <c r="C9" s="6">
        <v>939.93</v>
      </c>
      <c r="D9" s="6">
        <v>5287</v>
      </c>
      <c r="E9" s="6">
        <v>1384.23</v>
      </c>
      <c r="F9" s="6"/>
      <c r="G9" s="6">
        <v>52276.53</v>
      </c>
      <c r="H9" s="6"/>
      <c r="I9" s="6"/>
      <c r="J9" s="6"/>
      <c r="K9" s="6">
        <v>8376.77</v>
      </c>
      <c r="L9" s="6">
        <v>1411.1</v>
      </c>
      <c r="M9" s="57">
        <f t="shared" si="0"/>
        <v>69675.56000000001</v>
      </c>
      <c r="N9" s="32"/>
      <c r="O9" s="32"/>
      <c r="P9" s="32"/>
    </row>
    <row r="10" spans="1:16" ht="29.25" customHeight="1">
      <c r="A10" s="49">
        <v>5</v>
      </c>
      <c r="B10" s="50" t="s">
        <v>10</v>
      </c>
      <c r="C10" s="6">
        <v>626.62</v>
      </c>
      <c r="D10" s="6">
        <v>6790.85</v>
      </c>
      <c r="E10" s="6">
        <v>417.75</v>
      </c>
      <c r="F10" s="6">
        <v>2545.14</v>
      </c>
      <c r="G10" s="6"/>
      <c r="H10" s="6">
        <v>1993.2</v>
      </c>
      <c r="I10" s="6">
        <v>3007.65</v>
      </c>
      <c r="J10" s="6"/>
      <c r="K10" s="6">
        <v>15812.81</v>
      </c>
      <c r="L10" s="6"/>
      <c r="M10" s="57">
        <f t="shared" si="0"/>
        <v>31194.02</v>
      </c>
      <c r="N10" s="32"/>
      <c r="O10" s="32"/>
      <c r="P10" s="32"/>
    </row>
    <row r="11" spans="1:16" ht="29.25" customHeight="1">
      <c r="A11" s="49">
        <v>6</v>
      </c>
      <c r="B11" s="50" t="s">
        <v>53</v>
      </c>
      <c r="C11" s="6">
        <v>3133.1</v>
      </c>
      <c r="D11" s="6">
        <v>7293.25</v>
      </c>
      <c r="E11" s="6"/>
      <c r="F11" s="6"/>
      <c r="G11" s="6"/>
      <c r="H11" s="6"/>
      <c r="I11" s="6"/>
      <c r="J11" s="6"/>
      <c r="K11" s="6">
        <v>20257.58</v>
      </c>
      <c r="L11" s="6"/>
      <c r="M11" s="57">
        <f t="shared" si="0"/>
        <v>30683.93</v>
      </c>
      <c r="N11" s="32"/>
      <c r="O11" s="32"/>
      <c r="P11" s="32"/>
    </row>
    <row r="12" spans="1:16" ht="29.25" customHeight="1">
      <c r="A12" s="49">
        <v>7</v>
      </c>
      <c r="B12" s="50" t="s">
        <v>11</v>
      </c>
      <c r="C12" s="6">
        <v>313.31</v>
      </c>
      <c r="D12" s="6"/>
      <c r="E12" s="6">
        <v>4301.15</v>
      </c>
      <c r="F12" s="6"/>
      <c r="G12" s="6">
        <v>39976.17</v>
      </c>
      <c r="H12" s="6"/>
      <c r="I12" s="6"/>
      <c r="J12" s="6"/>
      <c r="K12" s="6">
        <v>3110.34</v>
      </c>
      <c r="L12" s="6"/>
      <c r="M12" s="57">
        <f t="shared" si="0"/>
        <v>47700.97</v>
      </c>
      <c r="N12" s="32"/>
      <c r="O12" s="32"/>
      <c r="P12" s="32"/>
    </row>
    <row r="13" spans="1:16" ht="29.25" customHeight="1">
      <c r="A13" s="49">
        <v>8</v>
      </c>
      <c r="B13" s="50" t="s">
        <v>12</v>
      </c>
      <c r="C13" s="6">
        <v>939.93</v>
      </c>
      <c r="D13" s="6">
        <v>6155.71</v>
      </c>
      <c r="E13" s="6"/>
      <c r="F13" s="6"/>
      <c r="G13" s="6"/>
      <c r="H13" s="6"/>
      <c r="I13" s="6"/>
      <c r="J13" s="6"/>
      <c r="K13" s="6">
        <v>1986.59</v>
      </c>
      <c r="L13" s="6"/>
      <c r="M13" s="57">
        <f t="shared" si="0"/>
        <v>9082.23</v>
      </c>
      <c r="N13" s="32"/>
      <c r="O13" s="32"/>
      <c r="P13" s="32"/>
    </row>
    <row r="14" spans="1:16" ht="29.25" customHeight="1">
      <c r="A14" s="49">
        <v>9</v>
      </c>
      <c r="B14" s="50" t="s">
        <v>13</v>
      </c>
      <c r="C14" s="6">
        <v>939.9</v>
      </c>
      <c r="D14" s="6">
        <v>10821.16</v>
      </c>
      <c r="E14" s="6"/>
      <c r="F14" s="6"/>
      <c r="G14" s="6"/>
      <c r="H14" s="6"/>
      <c r="I14" s="6"/>
      <c r="J14" s="6"/>
      <c r="K14" s="6">
        <v>10978.59</v>
      </c>
      <c r="L14" s="6"/>
      <c r="M14" s="57">
        <f t="shared" si="0"/>
        <v>22739.65</v>
      </c>
      <c r="N14" s="32"/>
      <c r="O14" s="32"/>
      <c r="P14" s="32"/>
    </row>
    <row r="15" spans="1:16" ht="29.25" customHeight="1">
      <c r="A15" s="49">
        <v>10</v>
      </c>
      <c r="B15" s="50" t="s">
        <v>14</v>
      </c>
      <c r="C15" s="6"/>
      <c r="D15" s="6">
        <v>3894.42</v>
      </c>
      <c r="E15" s="6"/>
      <c r="F15" s="6"/>
      <c r="G15" s="6"/>
      <c r="H15" s="6"/>
      <c r="I15" s="6"/>
      <c r="J15" s="6"/>
      <c r="K15" s="6">
        <v>4145.05</v>
      </c>
      <c r="L15" s="6"/>
      <c r="M15" s="57">
        <f t="shared" si="0"/>
        <v>8039.47</v>
      </c>
      <c r="N15" s="32"/>
      <c r="O15" s="32"/>
      <c r="P15" s="32"/>
    </row>
    <row r="16" spans="1:16" ht="29.25" customHeight="1">
      <c r="A16" s="49">
        <v>11</v>
      </c>
      <c r="B16" s="50" t="s">
        <v>15</v>
      </c>
      <c r="C16" s="6">
        <v>1879.86</v>
      </c>
      <c r="D16" s="6">
        <v>13854.55</v>
      </c>
      <c r="E16" s="6">
        <v>1821.33</v>
      </c>
      <c r="F16" s="6"/>
      <c r="G16" s="6">
        <v>3075.09</v>
      </c>
      <c r="H16" s="6"/>
      <c r="I16" s="6"/>
      <c r="J16" s="6"/>
      <c r="K16" s="6">
        <v>12876.57</v>
      </c>
      <c r="L16" s="6"/>
      <c r="M16" s="57">
        <f t="shared" si="0"/>
        <v>33507.399999999994</v>
      </c>
      <c r="N16" s="32"/>
      <c r="O16" s="32"/>
      <c r="P16" s="32"/>
    </row>
    <row r="17" spans="1:16" ht="29.25" customHeight="1">
      <c r="A17" s="49">
        <v>12</v>
      </c>
      <c r="B17" s="50" t="s">
        <v>16</v>
      </c>
      <c r="C17" s="6"/>
      <c r="D17" s="6">
        <v>3615.45</v>
      </c>
      <c r="E17" s="6"/>
      <c r="F17" s="6"/>
      <c r="G17" s="6"/>
      <c r="H17" s="6"/>
      <c r="I17" s="6"/>
      <c r="J17" s="6"/>
      <c r="K17" s="6">
        <v>6606.63</v>
      </c>
      <c r="L17" s="6"/>
      <c r="M17" s="57">
        <f t="shared" si="0"/>
        <v>10222.08</v>
      </c>
      <c r="N17" s="32"/>
      <c r="O17" s="32"/>
      <c r="P17" s="32"/>
    </row>
    <row r="18" spans="1:16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>
        <v>784.63</v>
      </c>
      <c r="L18" s="6"/>
      <c r="M18" s="57">
        <f t="shared" si="0"/>
        <v>784.63</v>
      </c>
      <c r="N18" s="32"/>
      <c r="O18" s="32"/>
      <c r="P18" s="32"/>
    </row>
    <row r="19" spans="1:16" ht="29.25" customHeight="1">
      <c r="A19" s="49">
        <v>14</v>
      </c>
      <c r="B19" s="50" t="s">
        <v>18</v>
      </c>
      <c r="C19" s="6">
        <v>1147.38</v>
      </c>
      <c r="D19" s="6">
        <v>3395.44</v>
      </c>
      <c r="E19" s="6"/>
      <c r="F19" s="6"/>
      <c r="G19" s="6"/>
      <c r="H19" s="6"/>
      <c r="I19" s="6"/>
      <c r="J19" s="6"/>
      <c r="K19" s="6">
        <v>10539.2</v>
      </c>
      <c r="L19" s="6">
        <v>756.91</v>
      </c>
      <c r="M19" s="57">
        <f t="shared" si="0"/>
        <v>15838.93</v>
      </c>
      <c r="N19" s="32"/>
      <c r="O19" s="32"/>
      <c r="P19" s="32"/>
    </row>
    <row r="20" spans="1:16" ht="29.25" customHeight="1">
      <c r="A20" s="49">
        <v>15</v>
      </c>
      <c r="B20" s="50" t="s">
        <v>19</v>
      </c>
      <c r="C20" s="6">
        <v>626.6</v>
      </c>
      <c r="D20" s="6">
        <v>8886.47</v>
      </c>
      <c r="E20" s="6">
        <v>900.99</v>
      </c>
      <c r="F20" s="6"/>
      <c r="G20" s="6"/>
      <c r="H20" s="6">
        <v>3986.4</v>
      </c>
      <c r="I20" s="6"/>
      <c r="J20" s="6"/>
      <c r="K20" s="6">
        <v>13165.92</v>
      </c>
      <c r="L20" s="6">
        <v>756.91</v>
      </c>
      <c r="M20" s="57">
        <f t="shared" si="0"/>
        <v>28323.289999999997</v>
      </c>
      <c r="N20" s="32"/>
      <c r="O20" s="32"/>
      <c r="P20" s="32"/>
    </row>
    <row r="21" spans="1:16" ht="29.25" customHeight="1">
      <c r="A21" s="49">
        <v>16</v>
      </c>
      <c r="B21" s="50" t="s">
        <v>20</v>
      </c>
      <c r="C21" s="6">
        <v>313.31</v>
      </c>
      <c r="D21" s="6">
        <v>1308.65</v>
      </c>
      <c r="E21" s="6"/>
      <c r="F21" s="6"/>
      <c r="G21" s="6"/>
      <c r="H21" s="6"/>
      <c r="I21" s="6"/>
      <c r="J21" s="6"/>
      <c r="K21" s="6">
        <v>924.24</v>
      </c>
      <c r="L21" s="6"/>
      <c r="M21" s="57">
        <f t="shared" si="0"/>
        <v>2546.2</v>
      </c>
      <c r="N21" s="32"/>
      <c r="O21" s="32"/>
      <c r="P21" s="32"/>
    </row>
    <row r="22" spans="1:16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>
        <v>1845.63</v>
      </c>
      <c r="L22" s="6"/>
      <c r="M22" s="57">
        <f t="shared" si="0"/>
        <v>1845.63</v>
      </c>
      <c r="N22" s="32"/>
      <c r="O22" s="32"/>
      <c r="P22" s="32"/>
    </row>
    <row r="23" spans="1:16" ht="29.25" customHeight="1">
      <c r="A23" s="49">
        <v>18</v>
      </c>
      <c r="B23" s="50" t="s">
        <v>86</v>
      </c>
      <c r="C23" s="6">
        <v>2819.7</v>
      </c>
      <c r="D23" s="6">
        <v>9058.85</v>
      </c>
      <c r="E23" s="6">
        <v>447.58</v>
      </c>
      <c r="F23" s="6"/>
      <c r="G23" s="6"/>
      <c r="H23" s="6"/>
      <c r="I23" s="6"/>
      <c r="J23" s="6"/>
      <c r="K23" s="6">
        <v>11780.29</v>
      </c>
      <c r="L23" s="6"/>
      <c r="M23" s="57">
        <f t="shared" si="0"/>
        <v>24106.42</v>
      </c>
      <c r="N23" s="32"/>
      <c r="O23" s="32"/>
      <c r="P23" s="32"/>
    </row>
    <row r="24" spans="1:16" ht="29.25" customHeight="1">
      <c r="A24" s="49">
        <v>19</v>
      </c>
      <c r="B24" s="50" t="s">
        <v>22</v>
      </c>
      <c r="C24" s="6">
        <v>313.3</v>
      </c>
      <c r="D24" s="6">
        <v>8814.88</v>
      </c>
      <c r="E24" s="6"/>
      <c r="F24" s="6"/>
      <c r="G24" s="6"/>
      <c r="H24" s="6"/>
      <c r="I24" s="6"/>
      <c r="J24" s="6"/>
      <c r="K24" s="6">
        <v>6830.91</v>
      </c>
      <c r="L24" s="6"/>
      <c r="M24" s="57">
        <f t="shared" si="0"/>
        <v>15959.089999999998</v>
      </c>
      <c r="N24" s="32"/>
      <c r="O24" s="32"/>
      <c r="P24" s="32"/>
    </row>
    <row r="25" spans="1:16" ht="29.25" customHeight="1">
      <c r="A25" s="49">
        <v>20</v>
      </c>
      <c r="B25" s="50" t="s">
        <v>23</v>
      </c>
      <c r="C25" s="6">
        <v>626.62</v>
      </c>
      <c r="D25" s="6">
        <v>2971.26</v>
      </c>
      <c r="E25" s="6"/>
      <c r="F25" s="6"/>
      <c r="G25" s="6"/>
      <c r="H25" s="6"/>
      <c r="I25" s="6"/>
      <c r="J25" s="6"/>
      <c r="K25" s="6">
        <v>4526.85</v>
      </c>
      <c r="L25" s="6"/>
      <c r="M25" s="57">
        <f t="shared" si="0"/>
        <v>8124.7300000000005</v>
      </c>
      <c r="N25" s="32"/>
      <c r="O25" s="32"/>
      <c r="P25" s="32"/>
    </row>
    <row r="26" spans="1:16" ht="29.25" customHeight="1">
      <c r="A26" s="49">
        <v>21</v>
      </c>
      <c r="B26" s="50" t="s">
        <v>24</v>
      </c>
      <c r="C26" s="6">
        <v>313.31</v>
      </c>
      <c r="D26" s="6">
        <v>1849.59</v>
      </c>
      <c r="E26" s="6">
        <v>468.32</v>
      </c>
      <c r="F26" s="6"/>
      <c r="G26" s="6"/>
      <c r="H26" s="6"/>
      <c r="I26" s="6"/>
      <c r="J26" s="6"/>
      <c r="K26" s="6">
        <v>3266.37</v>
      </c>
      <c r="L26" s="6"/>
      <c r="M26" s="57">
        <f t="shared" si="0"/>
        <v>5897.59</v>
      </c>
      <c r="N26" s="32"/>
      <c r="O26" s="32"/>
      <c r="P26" s="32"/>
    </row>
    <row r="27" spans="1:16" ht="29.25" customHeight="1">
      <c r="A27" s="49">
        <v>22</v>
      </c>
      <c r="B27" s="50" t="s">
        <v>25</v>
      </c>
      <c r="C27" s="6">
        <v>4333.41</v>
      </c>
      <c r="D27" s="6">
        <v>14131.73</v>
      </c>
      <c r="E27" s="6">
        <v>1303.82</v>
      </c>
      <c r="F27" s="6"/>
      <c r="G27" s="6">
        <v>18450.54</v>
      </c>
      <c r="H27" s="6"/>
      <c r="I27" s="6"/>
      <c r="J27" s="6">
        <v>5825.66</v>
      </c>
      <c r="K27" s="6">
        <v>14130.19</v>
      </c>
      <c r="L27" s="6"/>
      <c r="M27" s="57">
        <f t="shared" si="0"/>
        <v>58175.350000000006</v>
      </c>
      <c r="N27" s="32"/>
      <c r="O27" s="32"/>
      <c r="P27" s="32"/>
    </row>
    <row r="28" spans="1:16" ht="29.25" customHeight="1">
      <c r="A28" s="49">
        <v>23</v>
      </c>
      <c r="B28" s="50" t="s">
        <v>26</v>
      </c>
      <c r="C28" s="6">
        <v>313.3</v>
      </c>
      <c r="D28" s="6">
        <v>6466.38</v>
      </c>
      <c r="E28" s="6"/>
      <c r="F28" s="6"/>
      <c r="G28" s="6"/>
      <c r="H28" s="6"/>
      <c r="I28" s="6"/>
      <c r="J28" s="6"/>
      <c r="K28" s="6">
        <v>18513.09</v>
      </c>
      <c r="L28" s="6"/>
      <c r="M28" s="57">
        <f t="shared" si="0"/>
        <v>25292.77</v>
      </c>
      <c r="N28" s="32"/>
      <c r="O28" s="32"/>
      <c r="P28" s="32"/>
    </row>
    <row r="29" spans="1:16" ht="29.25" customHeight="1">
      <c r="A29" s="49">
        <v>24</v>
      </c>
      <c r="B29" s="50" t="s">
        <v>36</v>
      </c>
      <c r="C29" s="6"/>
      <c r="D29" s="6">
        <v>1221.38</v>
      </c>
      <c r="E29" s="6"/>
      <c r="F29" s="6"/>
      <c r="G29" s="6"/>
      <c r="H29" s="6"/>
      <c r="I29" s="6"/>
      <c r="J29" s="6"/>
      <c r="K29" s="6">
        <v>1211.09</v>
      </c>
      <c r="L29" s="6"/>
      <c r="M29" s="57">
        <f t="shared" si="0"/>
        <v>2432.4700000000003</v>
      </c>
      <c r="N29" s="32"/>
      <c r="O29" s="32"/>
      <c r="P29" s="32"/>
    </row>
    <row r="30" spans="1:16" ht="29.25" customHeight="1">
      <c r="A30" s="49">
        <v>25</v>
      </c>
      <c r="B30" s="50" t="s">
        <v>37</v>
      </c>
      <c r="C30" s="6">
        <v>313.31</v>
      </c>
      <c r="D30" s="6">
        <v>5255.28</v>
      </c>
      <c r="E30" s="6"/>
      <c r="F30" s="6"/>
      <c r="G30" s="6">
        <v>64.31</v>
      </c>
      <c r="H30" s="6"/>
      <c r="I30" s="6"/>
      <c r="J30" s="6"/>
      <c r="K30" s="6">
        <v>6043.63</v>
      </c>
      <c r="L30" s="6"/>
      <c r="M30" s="57">
        <f t="shared" si="0"/>
        <v>11676.53</v>
      </c>
      <c r="N30" s="32"/>
      <c r="O30" s="32"/>
      <c r="P30" s="32"/>
    </row>
    <row r="31" spans="1:16" ht="29.25" customHeight="1">
      <c r="A31" s="49">
        <v>26</v>
      </c>
      <c r="B31" s="50" t="s">
        <v>39</v>
      </c>
      <c r="C31" s="6"/>
      <c r="D31" s="6"/>
      <c r="E31" s="6"/>
      <c r="F31" s="6"/>
      <c r="G31" s="6"/>
      <c r="H31" s="6"/>
      <c r="I31" s="6"/>
      <c r="J31" s="6"/>
      <c r="K31" s="6">
        <v>617</v>
      </c>
      <c r="L31" s="6"/>
      <c r="M31" s="57">
        <f t="shared" si="0"/>
        <v>617</v>
      </c>
      <c r="N31" s="32"/>
      <c r="O31" s="32"/>
      <c r="P31" s="32"/>
    </row>
    <row r="32" spans="1:16" ht="29.25" customHeight="1">
      <c r="A32" s="49">
        <v>27</v>
      </c>
      <c r="B32" s="50" t="s">
        <v>41</v>
      </c>
      <c r="C32" s="6"/>
      <c r="D32" s="6">
        <v>317.54</v>
      </c>
      <c r="E32" s="6"/>
      <c r="F32" s="6"/>
      <c r="G32" s="6"/>
      <c r="H32" s="6"/>
      <c r="I32" s="6"/>
      <c r="J32" s="6"/>
      <c r="K32" s="6">
        <v>637.41</v>
      </c>
      <c r="L32" s="6"/>
      <c r="M32" s="57">
        <f t="shared" si="0"/>
        <v>954.95</v>
      </c>
      <c r="N32" s="32"/>
      <c r="O32" s="32"/>
      <c r="P32" s="32"/>
    </row>
    <row r="33" spans="1:16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>
        <v>318.7</v>
      </c>
      <c r="L33" s="6"/>
      <c r="M33" s="57">
        <f t="shared" si="0"/>
        <v>318.7</v>
      </c>
      <c r="N33" s="32"/>
      <c r="O33" s="32"/>
      <c r="P33" s="32"/>
    </row>
    <row r="34" spans="1:16" ht="29.25" customHeight="1">
      <c r="A34" s="49">
        <v>29</v>
      </c>
      <c r="B34" s="50" t="s">
        <v>55</v>
      </c>
      <c r="C34" s="6"/>
      <c r="D34" s="6"/>
      <c r="E34" s="6"/>
      <c r="F34" s="6"/>
      <c r="G34" s="6"/>
      <c r="H34" s="6"/>
      <c r="I34" s="6"/>
      <c r="J34" s="6"/>
      <c r="K34" s="6">
        <v>1658.08</v>
      </c>
      <c r="L34" s="6"/>
      <c r="M34" s="57">
        <f t="shared" si="0"/>
        <v>1658.08</v>
      </c>
      <c r="N34" s="32"/>
      <c r="O34" s="32"/>
      <c r="P34" s="32"/>
    </row>
    <row r="35" spans="1:16" ht="29.25" customHeight="1">
      <c r="A35" s="49">
        <v>30</v>
      </c>
      <c r="B35" s="50" t="s">
        <v>64</v>
      </c>
      <c r="C35" s="6"/>
      <c r="D35" s="6">
        <v>1221.41</v>
      </c>
      <c r="E35" s="6"/>
      <c r="F35" s="6"/>
      <c r="G35" s="6"/>
      <c r="H35" s="6"/>
      <c r="I35" s="6"/>
      <c r="J35" s="6"/>
      <c r="K35" s="6">
        <v>926.27</v>
      </c>
      <c r="L35" s="6"/>
      <c r="M35" s="57">
        <f t="shared" si="0"/>
        <v>2147.6800000000003</v>
      </c>
      <c r="N35" s="32"/>
      <c r="O35" s="32"/>
      <c r="P35" s="32"/>
    </row>
    <row r="36" spans="1:13" ht="15.75">
      <c r="A36" s="51"/>
      <c r="B36" s="51" t="s">
        <v>27</v>
      </c>
      <c r="C36" s="63">
        <f aca="true" t="shared" si="1" ref="C36:L36">SUM(C6:C35)</f>
        <v>22033.13</v>
      </c>
      <c r="D36" s="63">
        <f t="shared" si="1"/>
        <v>140047.35</v>
      </c>
      <c r="E36" s="63">
        <f t="shared" si="1"/>
        <v>16059.669999999998</v>
      </c>
      <c r="F36" s="63">
        <f>SUM(F6:F35)</f>
        <v>2545.14</v>
      </c>
      <c r="G36" s="63">
        <f t="shared" si="1"/>
        <v>113842.63999999998</v>
      </c>
      <c r="H36" s="63">
        <f t="shared" si="1"/>
        <v>5979.6</v>
      </c>
      <c r="I36" s="63">
        <f t="shared" si="1"/>
        <v>3007.65</v>
      </c>
      <c r="J36" s="63">
        <f t="shared" si="1"/>
        <v>5825.66</v>
      </c>
      <c r="K36" s="63">
        <f>SUM(K6:K35)</f>
        <v>199486.45</v>
      </c>
      <c r="L36" s="63">
        <f t="shared" si="1"/>
        <v>2924.9199999999996</v>
      </c>
      <c r="M36" s="57">
        <f t="shared" si="0"/>
        <v>511752.21</v>
      </c>
    </row>
    <row r="37" ht="12.75">
      <c r="C37" s="60"/>
    </row>
    <row r="38" ht="12.75">
      <c r="C38" s="3"/>
    </row>
    <row r="39" spans="4:12" ht="12.75">
      <c r="D39" s="3"/>
      <c r="E39" s="3"/>
      <c r="I39" s="3"/>
      <c r="J39" s="3"/>
      <c r="K39" s="3"/>
      <c r="L39" s="3"/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scale="4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G27" sqref="G27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108</v>
      </c>
      <c r="B3" s="53"/>
      <c r="C3" s="53"/>
    </row>
    <row r="4" spans="1:3" ht="14.25">
      <c r="A4" s="87"/>
      <c r="B4" s="87"/>
      <c r="C4" s="87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workbookViewId="0" topLeftCell="A1">
      <selection activeCell="I24" sqref="I24"/>
    </sheetView>
  </sheetViews>
  <sheetFormatPr defaultColWidth="9.140625" defaultRowHeight="12.75"/>
  <cols>
    <col min="2" max="2" width="26.7109375" style="0" bestFit="1" customWidth="1"/>
  </cols>
  <sheetData>
    <row r="3" spans="1:3" ht="15">
      <c r="A3" s="53" t="s">
        <v>109</v>
      </c>
      <c r="B3" s="53"/>
      <c r="C3" s="53"/>
    </row>
    <row r="4" spans="1:3" ht="14.25">
      <c r="A4" s="87"/>
      <c r="B4" s="87"/>
      <c r="C4" s="87"/>
    </row>
    <row r="5" spans="1:3" ht="63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44124.17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44124.17</v>
      </c>
    </row>
  </sheetData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G27" sqref="G27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110</v>
      </c>
      <c r="B3" s="53"/>
      <c r="C3" s="53"/>
      <c r="D3" s="53"/>
      <c r="E3" s="53"/>
      <c r="F3" s="53"/>
    </row>
    <row r="4" spans="1:6" ht="14.25">
      <c r="A4" s="87"/>
      <c r="B4" s="87"/>
      <c r="C4" s="87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84667.82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3719.05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>
        <v>368.86</v>
      </c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88755.73000000001</v>
      </c>
      <c r="D36" s="56">
        <f>SUM(D6:D35)</f>
        <v>0</v>
      </c>
    </row>
  </sheetData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workbookViewId="0" topLeftCell="A1">
      <selection activeCell="C7" sqref="C7:C36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95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5812.91</v>
      </c>
      <c r="D7" s="6">
        <v>4650.52</v>
      </c>
      <c r="E7" s="7">
        <f>C7+D7</f>
        <v>10463.43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3571.98</v>
      </c>
      <c r="D8" s="6">
        <v>2857.59</v>
      </c>
      <c r="E8" s="7">
        <f aca="true" t="shared" si="0" ref="E8:E37">C8+D8</f>
        <v>6429.57</v>
      </c>
      <c r="F8" s="32"/>
      <c r="H8" s="3"/>
    </row>
    <row r="9" spans="1:8" ht="15.75">
      <c r="A9" s="49">
        <v>3</v>
      </c>
      <c r="B9" s="50" t="s">
        <v>8</v>
      </c>
      <c r="C9" s="6">
        <v>3933.35</v>
      </c>
      <c r="D9" s="6">
        <v>3146.78</v>
      </c>
      <c r="E9" s="7">
        <f t="shared" si="0"/>
        <v>7080.13</v>
      </c>
      <c r="F9" s="32"/>
      <c r="H9" s="3"/>
    </row>
    <row r="10" spans="1:8" ht="15.75">
      <c r="A10" s="49">
        <v>4</v>
      </c>
      <c r="B10" s="50" t="s">
        <v>9</v>
      </c>
      <c r="C10" s="6">
        <v>3237.32</v>
      </c>
      <c r="D10" s="6">
        <v>2589.85</v>
      </c>
      <c r="E10" s="7">
        <f t="shared" si="0"/>
        <v>5827.17</v>
      </c>
      <c r="F10" s="32"/>
      <c r="H10" s="3"/>
    </row>
    <row r="11" spans="1:8" ht="15.75">
      <c r="A11" s="49">
        <v>5</v>
      </c>
      <c r="B11" s="50" t="s">
        <v>10</v>
      </c>
      <c r="C11" s="6">
        <v>5870.25</v>
      </c>
      <c r="D11" s="6">
        <v>4696.4</v>
      </c>
      <c r="E11" s="7">
        <f t="shared" si="0"/>
        <v>10566.65</v>
      </c>
      <c r="F11" s="32"/>
      <c r="H11" s="3"/>
    </row>
    <row r="12" spans="1:8" ht="15.75">
      <c r="A12" s="49">
        <v>6</v>
      </c>
      <c r="B12" s="50" t="s">
        <v>53</v>
      </c>
      <c r="C12" s="6">
        <v>5548.72</v>
      </c>
      <c r="D12" s="6">
        <v>4439.29</v>
      </c>
      <c r="E12" s="7">
        <f t="shared" si="0"/>
        <v>9988.01</v>
      </c>
      <c r="F12" s="32"/>
      <c r="H12" s="3"/>
    </row>
    <row r="13" spans="1:8" ht="15.75">
      <c r="A13" s="49">
        <v>7</v>
      </c>
      <c r="B13" s="50" t="s">
        <v>11</v>
      </c>
      <c r="C13" s="6">
        <v>685.87</v>
      </c>
      <c r="D13" s="6">
        <v>548.67</v>
      </c>
      <c r="E13" s="7">
        <f t="shared" si="0"/>
        <v>1234.54</v>
      </c>
      <c r="F13" s="32"/>
      <c r="H13" s="3"/>
    </row>
    <row r="14" spans="1:8" ht="15.75">
      <c r="A14" s="49">
        <v>8</v>
      </c>
      <c r="B14" s="50" t="s">
        <v>12</v>
      </c>
      <c r="C14" s="6">
        <v>2501.65</v>
      </c>
      <c r="D14" s="6">
        <v>2001.57</v>
      </c>
      <c r="E14" s="7">
        <f t="shared" si="0"/>
        <v>4503.22</v>
      </c>
      <c r="F14" s="32"/>
      <c r="H14" s="3"/>
    </row>
    <row r="15" spans="1:8" ht="15.75">
      <c r="A15" s="49">
        <v>9</v>
      </c>
      <c r="B15" s="50" t="s">
        <v>13</v>
      </c>
      <c r="C15" s="6">
        <v>4114.59</v>
      </c>
      <c r="D15" s="6">
        <v>3292.44</v>
      </c>
      <c r="E15" s="7">
        <f t="shared" si="0"/>
        <v>7407.030000000001</v>
      </c>
      <c r="F15" s="32"/>
      <c r="H15" s="3"/>
    </row>
    <row r="16" spans="1:8" ht="15.75">
      <c r="A16" s="49">
        <v>10</v>
      </c>
      <c r="B16" s="50" t="s">
        <v>14</v>
      </c>
      <c r="C16" s="6">
        <v>764.21</v>
      </c>
      <c r="D16" s="6">
        <v>611.48</v>
      </c>
      <c r="E16" s="7">
        <f t="shared" si="0"/>
        <v>1375.69</v>
      </c>
      <c r="F16" s="32"/>
      <c r="H16" s="3"/>
    </row>
    <row r="17" spans="1:8" ht="15.75">
      <c r="A17" s="49">
        <v>11</v>
      </c>
      <c r="B17" s="50" t="s">
        <v>15</v>
      </c>
      <c r="C17" s="6">
        <v>3779.45</v>
      </c>
      <c r="D17" s="6">
        <v>3023.98</v>
      </c>
      <c r="E17" s="7">
        <f t="shared" si="0"/>
        <v>6803.43</v>
      </c>
      <c r="F17" s="32"/>
      <c r="H17" s="3"/>
    </row>
    <row r="18" spans="1:8" ht="15.75">
      <c r="A18" s="49">
        <v>12</v>
      </c>
      <c r="B18" s="50" t="s">
        <v>16</v>
      </c>
      <c r="C18" s="6">
        <v>5141.92</v>
      </c>
      <c r="D18" s="6">
        <v>4113.67</v>
      </c>
      <c r="E18" s="7">
        <f t="shared" si="0"/>
        <v>9255.59</v>
      </c>
      <c r="F18" s="32"/>
      <c r="H18" s="3"/>
    </row>
    <row r="19" spans="1:8" ht="15.75">
      <c r="A19" s="49">
        <v>13</v>
      </c>
      <c r="B19" s="50" t="s">
        <v>17</v>
      </c>
      <c r="C19" s="6">
        <v>1629.52</v>
      </c>
      <c r="D19" s="6">
        <v>1303.73</v>
      </c>
      <c r="E19" s="7">
        <f t="shared" si="0"/>
        <v>2933.25</v>
      </c>
      <c r="F19" s="32"/>
      <c r="H19" s="3"/>
    </row>
    <row r="20" spans="1:8" ht="15.75">
      <c r="A20" s="49">
        <v>14</v>
      </c>
      <c r="B20" s="50" t="s">
        <v>18</v>
      </c>
      <c r="C20" s="6">
        <v>1396.27</v>
      </c>
      <c r="D20" s="6">
        <v>1116.97</v>
      </c>
      <c r="E20" s="7">
        <f t="shared" si="0"/>
        <v>2513.24</v>
      </c>
      <c r="F20" s="32"/>
      <c r="H20" s="3"/>
    </row>
    <row r="21" spans="1:8" ht="15.75">
      <c r="A21" s="49">
        <v>15</v>
      </c>
      <c r="B21" s="50" t="s">
        <v>19</v>
      </c>
      <c r="C21" s="6">
        <v>4838.4</v>
      </c>
      <c r="D21" s="6">
        <v>3871.72</v>
      </c>
      <c r="E21" s="7">
        <f t="shared" si="0"/>
        <v>8710.119999999999</v>
      </c>
      <c r="F21" s="32"/>
      <c r="H21" s="3"/>
    </row>
    <row r="22" spans="1:8" ht="15.75">
      <c r="A22" s="49">
        <v>16</v>
      </c>
      <c r="B22" s="50" t="s">
        <v>20</v>
      </c>
      <c r="C22" s="6">
        <v>462.81</v>
      </c>
      <c r="D22" s="6">
        <v>370.26</v>
      </c>
      <c r="E22" s="7">
        <f t="shared" si="0"/>
        <v>833.0699999999999</v>
      </c>
      <c r="F22" s="32"/>
      <c r="H22" s="3"/>
    </row>
    <row r="23" spans="1:8" ht="15.75">
      <c r="A23" s="49">
        <v>17</v>
      </c>
      <c r="B23" s="50" t="s">
        <v>21</v>
      </c>
      <c r="C23" s="6">
        <v>1779.41</v>
      </c>
      <c r="D23" s="6">
        <v>1423.62</v>
      </c>
      <c r="E23" s="7">
        <f t="shared" si="0"/>
        <v>3203.0299999999997</v>
      </c>
      <c r="F23" s="32"/>
      <c r="H23" s="3"/>
    </row>
    <row r="24" spans="1:8" ht="15.75">
      <c r="A24" s="49">
        <v>18</v>
      </c>
      <c r="B24" s="50" t="s">
        <v>87</v>
      </c>
      <c r="C24" s="6">
        <v>4546.89</v>
      </c>
      <c r="D24" s="6">
        <v>3638.4</v>
      </c>
      <c r="E24" s="7">
        <f t="shared" si="0"/>
        <v>8185.290000000001</v>
      </c>
      <c r="F24" s="32"/>
      <c r="H24" s="3"/>
    </row>
    <row r="25" spans="1:8" ht="15.75">
      <c r="A25" s="49">
        <v>19</v>
      </c>
      <c r="B25" s="50" t="s">
        <v>22</v>
      </c>
      <c r="C25" s="6">
        <v>3679.01</v>
      </c>
      <c r="D25" s="6">
        <v>2943.31</v>
      </c>
      <c r="E25" s="7">
        <f t="shared" si="0"/>
        <v>6622.32</v>
      </c>
      <c r="F25" s="32"/>
      <c r="H25" s="3"/>
    </row>
    <row r="26" spans="1:8" ht="15.75">
      <c r="A26" s="49">
        <v>20</v>
      </c>
      <c r="B26" s="50" t="s">
        <v>23</v>
      </c>
      <c r="C26" s="6">
        <v>2021.05</v>
      </c>
      <c r="D26" s="6">
        <v>1616.81</v>
      </c>
      <c r="E26" s="7">
        <f t="shared" si="0"/>
        <v>3637.8599999999997</v>
      </c>
      <c r="F26" s="32"/>
      <c r="H26" s="3"/>
    </row>
    <row r="27" spans="1:8" ht="15.75">
      <c r="A27" s="49">
        <v>21</v>
      </c>
      <c r="B27" s="50" t="s">
        <v>24</v>
      </c>
      <c r="C27" s="6">
        <v>2416.06</v>
      </c>
      <c r="D27" s="6">
        <v>1932.99</v>
      </c>
      <c r="E27" s="7">
        <f t="shared" si="0"/>
        <v>4349.05</v>
      </c>
      <c r="F27" s="32"/>
      <c r="H27" s="3"/>
    </row>
    <row r="28" spans="1:8" ht="15.75">
      <c r="A28" s="49">
        <v>22</v>
      </c>
      <c r="B28" s="50" t="s">
        <v>25</v>
      </c>
      <c r="C28" s="6">
        <v>7104.58</v>
      </c>
      <c r="D28" s="6">
        <v>5683.02</v>
      </c>
      <c r="E28" s="7">
        <f t="shared" si="0"/>
        <v>12787.6</v>
      </c>
      <c r="F28" s="32"/>
      <c r="H28" s="3"/>
    </row>
    <row r="29" spans="1:8" ht="15.75">
      <c r="A29" s="49">
        <v>23</v>
      </c>
      <c r="B29" s="50" t="s">
        <v>26</v>
      </c>
      <c r="C29" s="6">
        <v>9031.07</v>
      </c>
      <c r="D29" s="6">
        <v>7053.67</v>
      </c>
      <c r="E29" s="7">
        <f t="shared" si="0"/>
        <v>16084.74</v>
      </c>
      <c r="F29" s="32"/>
      <c r="H29" s="3"/>
    </row>
    <row r="30" spans="1:8" ht="15.75">
      <c r="A30" s="49">
        <v>24</v>
      </c>
      <c r="B30" s="50" t="s">
        <v>36</v>
      </c>
      <c r="C30" s="6">
        <v>437.9</v>
      </c>
      <c r="D30" s="6">
        <v>350.34</v>
      </c>
      <c r="E30" s="7">
        <f t="shared" si="0"/>
        <v>788.24</v>
      </c>
      <c r="F30" s="32"/>
      <c r="H30" s="3"/>
    </row>
    <row r="31" spans="1:8" ht="15.75">
      <c r="A31" s="49">
        <v>25</v>
      </c>
      <c r="B31" s="50" t="s">
        <v>37</v>
      </c>
      <c r="C31" s="6">
        <v>6694.21</v>
      </c>
      <c r="D31" s="6">
        <v>5355.51</v>
      </c>
      <c r="E31" s="7">
        <f t="shared" si="0"/>
        <v>12049.720000000001</v>
      </c>
      <c r="F31" s="32"/>
      <c r="H31" s="3"/>
    </row>
    <row r="32" spans="1:8" ht="15.75">
      <c r="A32" s="49">
        <v>26</v>
      </c>
      <c r="B32" s="50" t="s">
        <v>39</v>
      </c>
      <c r="C32" s="6">
        <v>1135.89</v>
      </c>
      <c r="D32" s="6">
        <v>908.76</v>
      </c>
      <c r="E32" s="7">
        <f t="shared" si="0"/>
        <v>2044.65</v>
      </c>
      <c r="F32" s="32"/>
      <c r="H32" s="3"/>
    </row>
    <row r="33" spans="1:8" ht="15.75">
      <c r="A33" s="49">
        <v>27</v>
      </c>
      <c r="B33" s="50" t="s">
        <v>41</v>
      </c>
      <c r="C33" s="6">
        <v>1113.89</v>
      </c>
      <c r="D33" s="6">
        <v>891.17</v>
      </c>
      <c r="E33" s="7">
        <f t="shared" si="0"/>
        <v>2005.06</v>
      </c>
      <c r="F33" s="32"/>
      <c r="H33" s="3"/>
    </row>
    <row r="34" spans="1:8" ht="15.75">
      <c r="A34" s="49">
        <v>28</v>
      </c>
      <c r="B34" s="50" t="s">
        <v>54</v>
      </c>
      <c r="C34" s="6">
        <v>160.04</v>
      </c>
      <c r="D34" s="6">
        <v>128.04</v>
      </c>
      <c r="E34" s="7">
        <f t="shared" si="0"/>
        <v>288.08</v>
      </c>
      <c r="F34" s="32"/>
      <c r="H34" s="3"/>
    </row>
    <row r="35" spans="1:8" ht="15.75">
      <c r="A35" s="49">
        <v>29</v>
      </c>
      <c r="B35" s="50" t="s">
        <v>55</v>
      </c>
      <c r="C35" s="6">
        <v>787.06</v>
      </c>
      <c r="D35" s="6">
        <v>629.66</v>
      </c>
      <c r="E35" s="7">
        <f t="shared" si="0"/>
        <v>1416.7199999999998</v>
      </c>
      <c r="F35" s="32"/>
      <c r="H35" s="3"/>
    </row>
    <row r="36" spans="1:8" ht="15.75">
      <c r="A36" s="49">
        <v>30</v>
      </c>
      <c r="B36" s="50" t="s">
        <v>64</v>
      </c>
      <c r="C36" s="6">
        <v>57.17</v>
      </c>
      <c r="D36" s="6">
        <v>45.74</v>
      </c>
      <c r="E36" s="7">
        <f t="shared" si="0"/>
        <v>102.91</v>
      </c>
      <c r="F36" s="32"/>
      <c r="H36" s="3"/>
    </row>
    <row r="37" spans="1:8" ht="15.75">
      <c r="A37" s="51"/>
      <c r="B37" s="51" t="s">
        <v>27</v>
      </c>
      <c r="C37" s="57">
        <f>SUM(C7:C36)</f>
        <v>94253.45</v>
      </c>
      <c r="D37" s="57">
        <f>SUM(D7:D36)</f>
        <v>75235.95999999999</v>
      </c>
      <c r="E37" s="7">
        <f t="shared" si="0"/>
        <v>169489.40999999997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H31" sqref="H31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96</v>
      </c>
      <c r="C2" s="83"/>
      <c r="D2" s="83"/>
      <c r="E2" s="83"/>
      <c r="F2" s="83"/>
      <c r="G2" s="83"/>
      <c r="H2" s="83"/>
      <c r="I2" s="83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946.74</v>
      </c>
      <c r="D6" s="40">
        <v>757.4</v>
      </c>
      <c r="E6" s="41">
        <f>C6+D6</f>
        <v>1704.1399999999999</v>
      </c>
      <c r="F6" s="32"/>
    </row>
    <row r="7" spans="1:6" ht="15.75">
      <c r="A7" s="49">
        <v>2</v>
      </c>
      <c r="B7" s="50" t="s">
        <v>7</v>
      </c>
      <c r="C7" s="6">
        <v>749.04</v>
      </c>
      <c r="D7" s="6">
        <v>599.23</v>
      </c>
      <c r="E7" s="41">
        <f aca="true" t="shared" si="0" ref="E7:E36">C7+D7</f>
        <v>1348.27</v>
      </c>
      <c r="F7" s="32"/>
    </row>
    <row r="8" spans="1:6" ht="15.75">
      <c r="A8" s="49">
        <v>3</v>
      </c>
      <c r="B8" s="50" t="s">
        <v>8</v>
      </c>
      <c r="C8" s="1">
        <v>308.08</v>
      </c>
      <c r="D8" s="6">
        <v>246.47</v>
      </c>
      <c r="E8" s="41">
        <f t="shared" si="0"/>
        <v>554.55</v>
      </c>
      <c r="F8" s="32"/>
    </row>
    <row r="9" spans="1:6" ht="15.75">
      <c r="A9" s="49">
        <v>4</v>
      </c>
      <c r="B9" s="50" t="s">
        <v>9</v>
      </c>
      <c r="C9" s="6">
        <v>754.69</v>
      </c>
      <c r="D9" s="6">
        <v>603.77</v>
      </c>
      <c r="E9" s="41">
        <f t="shared" si="0"/>
        <v>1358.46</v>
      </c>
      <c r="F9" s="32"/>
    </row>
    <row r="10" spans="1:6" ht="15.75">
      <c r="A10" s="49">
        <v>5</v>
      </c>
      <c r="B10" s="50" t="s">
        <v>10</v>
      </c>
      <c r="C10" s="6">
        <v>456.81</v>
      </c>
      <c r="D10" s="6">
        <v>365.47</v>
      </c>
      <c r="E10" s="41">
        <f t="shared" si="0"/>
        <v>822.28</v>
      </c>
      <c r="F10" s="32"/>
    </row>
    <row r="11" spans="1:6" ht="15.75">
      <c r="A11" s="49">
        <v>6</v>
      </c>
      <c r="B11" s="50" t="s">
        <v>53</v>
      </c>
      <c r="C11" s="6">
        <v>1255.62</v>
      </c>
      <c r="D11" s="6">
        <v>1004.5</v>
      </c>
      <c r="E11" s="41">
        <f t="shared" si="0"/>
        <v>2260.12</v>
      </c>
      <c r="F11" s="32"/>
    </row>
    <row r="12" spans="1:6" ht="15.75">
      <c r="A12" s="49">
        <v>7</v>
      </c>
      <c r="B12" s="50" t="s">
        <v>11</v>
      </c>
      <c r="C12" s="6">
        <v>0</v>
      </c>
      <c r="D12" s="6"/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302.01</v>
      </c>
      <c r="D13" s="6">
        <v>241.62</v>
      </c>
      <c r="E13" s="41">
        <f t="shared" si="0"/>
        <v>543.63</v>
      </c>
      <c r="F13" s="32"/>
    </row>
    <row r="14" spans="1:6" ht="15.75">
      <c r="A14" s="49">
        <v>9</v>
      </c>
      <c r="B14" s="50" t="s">
        <v>13</v>
      </c>
      <c r="C14" s="6">
        <v>1715.33</v>
      </c>
      <c r="D14" s="6">
        <v>1372.27</v>
      </c>
      <c r="E14" s="41">
        <f t="shared" si="0"/>
        <v>3087.6</v>
      </c>
      <c r="F14" s="32"/>
    </row>
    <row r="15" spans="1:6" ht="15.75">
      <c r="A15" s="49">
        <v>10</v>
      </c>
      <c r="B15" s="50" t="s">
        <v>14</v>
      </c>
      <c r="C15" s="6">
        <v>228.41</v>
      </c>
      <c r="D15" s="6">
        <v>182.73</v>
      </c>
      <c r="E15" s="41">
        <f t="shared" si="0"/>
        <v>411.14</v>
      </c>
      <c r="F15" s="32"/>
    </row>
    <row r="16" spans="1:6" ht="15.75">
      <c r="A16" s="49">
        <v>11</v>
      </c>
      <c r="B16" s="50" t="s">
        <v>15</v>
      </c>
      <c r="C16" s="6">
        <v>159.35</v>
      </c>
      <c r="D16" s="6">
        <v>127.49</v>
      </c>
      <c r="E16" s="41">
        <f t="shared" si="0"/>
        <v>286.84</v>
      </c>
      <c r="F16" s="32"/>
    </row>
    <row r="17" spans="1:6" ht="15.75">
      <c r="A17" s="49">
        <v>12</v>
      </c>
      <c r="B17" s="50" t="s">
        <v>16</v>
      </c>
      <c r="C17" s="6">
        <v>1052.15</v>
      </c>
      <c r="D17" s="6">
        <v>841.75</v>
      </c>
      <c r="E17" s="41">
        <f t="shared" si="0"/>
        <v>1893.9</v>
      </c>
      <c r="F17" s="32"/>
    </row>
    <row r="18" spans="1:6" ht="15.75">
      <c r="A18" s="49">
        <v>13</v>
      </c>
      <c r="B18" s="50" t="s">
        <v>17</v>
      </c>
      <c r="C18" s="6">
        <v>159.35</v>
      </c>
      <c r="D18" s="6">
        <v>127.49</v>
      </c>
      <c r="E18" s="41">
        <f t="shared" si="0"/>
        <v>286.84</v>
      </c>
      <c r="F18" s="32"/>
    </row>
    <row r="19" spans="1:6" ht="15.75">
      <c r="A19" s="49">
        <v>14</v>
      </c>
      <c r="B19" s="50" t="s">
        <v>18</v>
      </c>
      <c r="C19" s="6">
        <v>637.82</v>
      </c>
      <c r="D19" s="6">
        <v>510.28</v>
      </c>
      <c r="E19" s="41">
        <f t="shared" si="0"/>
        <v>1148.1</v>
      </c>
      <c r="F19" s="32"/>
    </row>
    <row r="20" spans="1:6" ht="15.75">
      <c r="A20" s="49">
        <v>15</v>
      </c>
      <c r="B20" s="50" t="s">
        <v>19</v>
      </c>
      <c r="C20" s="6">
        <v>1413.44</v>
      </c>
      <c r="D20" s="6">
        <v>1130.83</v>
      </c>
      <c r="E20" s="41">
        <f t="shared" si="0"/>
        <v>2544.27</v>
      </c>
      <c r="F20" s="32"/>
    </row>
    <row r="21" spans="1:6" ht="15.75">
      <c r="A21" s="49">
        <v>16</v>
      </c>
      <c r="B21" s="50" t="s">
        <v>20</v>
      </c>
      <c r="C21" s="6">
        <v>159.35</v>
      </c>
      <c r="D21" s="6">
        <v>127.49</v>
      </c>
      <c r="E21" s="41">
        <f t="shared" si="0"/>
        <v>286.84</v>
      </c>
      <c r="F21" s="32"/>
    </row>
    <row r="22" spans="1:6" ht="15.75">
      <c r="A22" s="49">
        <v>17</v>
      </c>
      <c r="B22" s="50" t="s">
        <v>21</v>
      </c>
      <c r="C22" s="6">
        <v>643.98</v>
      </c>
      <c r="D22" s="6">
        <v>515.16</v>
      </c>
      <c r="E22" s="41">
        <f t="shared" si="0"/>
        <v>1159.1399999999999</v>
      </c>
      <c r="F22" s="32"/>
    </row>
    <row r="23" spans="1:6" ht="15.75">
      <c r="A23" s="49">
        <v>18</v>
      </c>
      <c r="B23" s="50" t="s">
        <v>87</v>
      </c>
      <c r="C23" s="6">
        <v>1408.86</v>
      </c>
      <c r="D23" s="6">
        <v>1127.15</v>
      </c>
      <c r="E23" s="41">
        <f t="shared" si="0"/>
        <v>2536.01</v>
      </c>
      <c r="F23" s="32"/>
    </row>
    <row r="24" spans="1:6" ht="15.75">
      <c r="A24" s="49">
        <v>19</v>
      </c>
      <c r="B24" s="50" t="s">
        <v>22</v>
      </c>
      <c r="C24" s="6">
        <v>1731.61</v>
      </c>
      <c r="D24" s="6">
        <v>1385.28</v>
      </c>
      <c r="E24" s="41">
        <f t="shared" si="0"/>
        <v>3116.89</v>
      </c>
      <c r="F24" s="32"/>
    </row>
    <row r="25" spans="1:6" ht="15.75">
      <c r="A25" s="49">
        <v>20</v>
      </c>
      <c r="B25" s="50" t="s">
        <v>23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.75">
      <c r="A26" s="49">
        <v>21</v>
      </c>
      <c r="B26" s="50" t="s">
        <v>24</v>
      </c>
      <c r="C26" s="6">
        <v>308.5</v>
      </c>
      <c r="D26" s="6">
        <v>246.8</v>
      </c>
      <c r="E26" s="41">
        <f t="shared" si="0"/>
        <v>555.3</v>
      </c>
      <c r="F26" s="32"/>
    </row>
    <row r="27" spans="1:6" ht="15.75">
      <c r="A27" s="49">
        <v>22</v>
      </c>
      <c r="B27" s="50" t="s">
        <v>25</v>
      </c>
      <c r="C27" s="6">
        <v>2031.59</v>
      </c>
      <c r="D27" s="6">
        <v>1625.28</v>
      </c>
      <c r="E27" s="41">
        <f t="shared" si="0"/>
        <v>3656.87</v>
      </c>
      <c r="F27" s="32"/>
    </row>
    <row r="28" spans="1:6" ht="15.75">
      <c r="A28" s="49">
        <v>23</v>
      </c>
      <c r="B28" s="50" t="s">
        <v>26</v>
      </c>
      <c r="C28" s="6">
        <v>2662.82</v>
      </c>
      <c r="D28" s="6">
        <v>2130.26</v>
      </c>
      <c r="E28" s="41">
        <f t="shared" si="0"/>
        <v>4793.08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/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159.77</v>
      </c>
      <c r="D30" s="6">
        <v>127.81</v>
      </c>
      <c r="E30" s="41">
        <f t="shared" si="0"/>
        <v>287.58000000000004</v>
      </c>
      <c r="F30" s="32"/>
    </row>
    <row r="31" spans="1:6" ht="15.75">
      <c r="A31" s="49">
        <v>26</v>
      </c>
      <c r="B31" s="50" t="s">
        <v>39</v>
      </c>
      <c r="C31" s="6">
        <v>594.92</v>
      </c>
      <c r="D31" s="6">
        <v>475.96</v>
      </c>
      <c r="E31" s="41">
        <f t="shared" si="0"/>
        <v>1070.8799999999999</v>
      </c>
      <c r="F31" s="32"/>
    </row>
    <row r="32" spans="1:6" ht="15.75">
      <c r="A32" s="49">
        <v>27</v>
      </c>
      <c r="B32" s="50" t="s">
        <v>41</v>
      </c>
      <c r="C32" s="6">
        <v>796.75</v>
      </c>
      <c r="D32" s="6">
        <v>637.45</v>
      </c>
      <c r="E32" s="41">
        <f t="shared" si="0"/>
        <v>1434.2</v>
      </c>
      <c r="F32" s="32"/>
    </row>
    <row r="33" spans="1:6" ht="15.75">
      <c r="A33" s="49">
        <v>28</v>
      </c>
      <c r="B33" s="50" t="s">
        <v>54</v>
      </c>
      <c r="C33" s="6">
        <v>159.35</v>
      </c>
      <c r="D33" s="6">
        <v>127.49</v>
      </c>
      <c r="E33" s="41">
        <f t="shared" si="0"/>
        <v>286.84</v>
      </c>
      <c r="F33" s="32"/>
    </row>
    <row r="34" spans="1:6" ht="15.75">
      <c r="A34" s="49">
        <v>29</v>
      </c>
      <c r="B34" s="50" t="s">
        <v>55</v>
      </c>
      <c r="C34" s="6">
        <v>440.53</v>
      </c>
      <c r="D34" s="6">
        <v>352.42</v>
      </c>
      <c r="E34" s="41">
        <f t="shared" si="0"/>
        <v>792.95</v>
      </c>
      <c r="F34" s="32"/>
    </row>
    <row r="35" spans="1:6" ht="15.75">
      <c r="A35" s="49">
        <v>30</v>
      </c>
      <c r="B35" s="50" t="s">
        <v>64</v>
      </c>
      <c r="C35" s="6">
        <v>319.54</v>
      </c>
      <c r="D35" s="6">
        <v>255.63</v>
      </c>
      <c r="E35" s="41">
        <f t="shared" si="0"/>
        <v>575.1700000000001</v>
      </c>
      <c r="F35" s="32"/>
    </row>
    <row r="36" spans="1:6" ht="15.75">
      <c r="A36" s="62"/>
      <c r="B36" s="51" t="s">
        <v>27</v>
      </c>
      <c r="C36" s="57">
        <f>SUM(C6:C35)</f>
        <v>21705.139999999996</v>
      </c>
      <c r="D36" s="57">
        <f>SUM(D6:D35)</f>
        <v>17364.469999999998</v>
      </c>
      <c r="E36" s="41">
        <f t="shared" si="0"/>
        <v>39069.60999999999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5"/>
  <sheetViews>
    <sheetView workbookViewId="0" topLeftCell="A1">
      <selection activeCell="A5" sqref="A5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97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1" ht="15.75">
      <c r="A16" s="49">
        <v>9</v>
      </c>
      <c r="B16" s="50" t="s">
        <v>13</v>
      </c>
      <c r="C16" s="6"/>
      <c r="D16" s="6"/>
      <c r="E16" s="62"/>
      <c r="F16" s="56">
        <f t="shared" si="0"/>
        <v>0</v>
      </c>
      <c r="H16" s="6"/>
      <c r="I16" s="6"/>
      <c r="J16" s="62"/>
      <c r="K16" s="56">
        <f t="shared" si="1"/>
        <v>0</v>
      </c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0</v>
      </c>
      <c r="E38" s="57">
        <f>SUM(E8:E37)</f>
        <v>0</v>
      </c>
      <c r="F38" s="56">
        <f t="shared" si="0"/>
        <v>0</v>
      </c>
      <c r="H38" s="57">
        <f>SUM(H8:H37)</f>
        <v>0</v>
      </c>
      <c r="I38" s="57">
        <f>SUM(I8:I37)</f>
        <v>0</v>
      </c>
      <c r="J38" s="57">
        <f>SUM(J8:J37)</f>
        <v>0</v>
      </c>
      <c r="K38" s="56">
        <f t="shared" si="1"/>
        <v>0</v>
      </c>
    </row>
    <row r="44" spans="7:8" ht="12.75">
      <c r="G44" s="85" t="s">
        <v>92</v>
      </c>
      <c r="H44" s="85"/>
    </row>
    <row r="45" spans="7:9" ht="12.75">
      <c r="G45" s="85"/>
      <c r="H45" s="85"/>
      <c r="I45" s="3">
        <f>F38+K38</f>
        <v>0</v>
      </c>
    </row>
  </sheetData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">
      <selection activeCell="C24" sqref="C24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98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29700.98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10442.71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4540.84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29482.74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76681.97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48379.47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78426.58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28665.98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27317.39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6455.01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25697.7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3850.67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1788.93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6193.93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34175.56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3938.49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1800.55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37432.65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24782.33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9182.8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3562.29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58095.54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31214.81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386.7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16360.22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1786.74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1313.93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2449.09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3601.63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1444.42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609152.65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workbookViewId="0" topLeftCell="A4">
      <selection activeCell="H39" sqref="H39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99</v>
      </c>
      <c r="B4" s="86"/>
      <c r="C4" s="86"/>
      <c r="D4" s="86"/>
      <c r="E4" s="86"/>
      <c r="F4" s="86"/>
      <c r="G4" s="86"/>
      <c r="H4" s="86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25038.42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3112.34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696.17</v>
      </c>
    </row>
    <row r="10" spans="1:3" ht="15.75">
      <c r="A10" s="49">
        <v>4</v>
      </c>
      <c r="B10" s="50" t="s">
        <v>9</v>
      </c>
      <c r="C10" s="6">
        <v>7858.3</v>
      </c>
    </row>
    <row r="11" spans="1:3" ht="15.75">
      <c r="A11" s="49">
        <v>5</v>
      </c>
      <c r="B11" s="50" t="s">
        <v>10</v>
      </c>
      <c r="C11" s="6">
        <v>25508.15</v>
      </c>
    </row>
    <row r="12" spans="1:3" ht="15.75">
      <c r="A12" s="49">
        <v>6</v>
      </c>
      <c r="B12" s="50" t="s">
        <v>53</v>
      </c>
      <c r="C12" s="6">
        <v>9822.19</v>
      </c>
    </row>
    <row r="13" spans="1:3" ht="15.75">
      <c r="A13" s="49">
        <v>7</v>
      </c>
      <c r="B13" s="50" t="s">
        <v>11</v>
      </c>
      <c r="C13" s="6">
        <v>45555.54</v>
      </c>
    </row>
    <row r="14" spans="1:3" ht="15.75">
      <c r="A14" s="49">
        <v>8</v>
      </c>
      <c r="B14" s="50" t="s">
        <v>12</v>
      </c>
      <c r="C14" s="6">
        <v>14789.86</v>
      </c>
    </row>
    <row r="15" spans="1:3" ht="15.75">
      <c r="A15" s="49">
        <v>9</v>
      </c>
      <c r="B15" s="50" t="s">
        <v>13</v>
      </c>
      <c r="C15" s="6">
        <v>13890.74</v>
      </c>
    </row>
    <row r="16" spans="1:3" ht="15.75">
      <c r="A16" s="49">
        <v>10</v>
      </c>
      <c r="B16" s="50" t="s">
        <v>14</v>
      </c>
      <c r="C16" s="6">
        <v>2079.56</v>
      </c>
    </row>
    <row r="17" spans="1:3" ht="15.75">
      <c r="A17" s="49">
        <v>11</v>
      </c>
      <c r="B17" s="50" t="s">
        <v>15</v>
      </c>
      <c r="C17" s="6">
        <v>19668.15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17648.87</v>
      </c>
    </row>
    <row r="21" spans="1:3" ht="15.75">
      <c r="A21" s="49">
        <v>15</v>
      </c>
      <c r="B21" s="50" t="s">
        <v>19</v>
      </c>
      <c r="C21" s="6">
        <v>8177.44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760.31</v>
      </c>
    </row>
    <row r="24" spans="1:3" ht="15.75">
      <c r="A24" s="49">
        <v>18</v>
      </c>
      <c r="B24" s="50" t="s">
        <v>87</v>
      </c>
      <c r="C24" s="6">
        <v>7601.35</v>
      </c>
    </row>
    <row r="25" spans="1:3" ht="15.75">
      <c r="A25" s="49">
        <v>19</v>
      </c>
      <c r="B25" s="50" t="s">
        <v>22</v>
      </c>
      <c r="C25" s="6">
        <v>16400.77</v>
      </c>
    </row>
    <row r="26" spans="1:3" ht="15.75">
      <c r="A26" s="49">
        <v>20</v>
      </c>
      <c r="B26" s="50" t="s">
        <v>23</v>
      </c>
      <c r="C26" s="6"/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32132.33</v>
      </c>
    </row>
    <row r="29" spans="1:3" ht="15.75">
      <c r="A29" s="49">
        <v>23</v>
      </c>
      <c r="B29" s="50" t="s">
        <v>26</v>
      </c>
      <c r="C29" s="6">
        <v>6661.31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6256.58</v>
      </c>
    </row>
    <row r="32" spans="1:3" ht="15.75">
      <c r="A32" s="49">
        <v>26</v>
      </c>
      <c r="B32" s="50" t="s">
        <v>39</v>
      </c>
      <c r="C32" s="6"/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/>
    </row>
    <row r="37" spans="1:3" ht="15.75">
      <c r="A37" s="51"/>
      <c r="B37" s="51" t="s">
        <v>27</v>
      </c>
      <c r="C37" s="56">
        <f>SUM(C7:C36)</f>
        <v>263658.37999999995</v>
      </c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workbookViewId="0" topLeftCell="A1">
      <selection activeCell="E23" sqref="E23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100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11437.98</v>
      </c>
      <c r="D6" s="6">
        <v>24602.16</v>
      </c>
      <c r="E6" s="7">
        <f>C6+D6</f>
        <v>36040.14</v>
      </c>
      <c r="F6" s="32"/>
      <c r="G6" s="32"/>
    </row>
    <row r="7" spans="1:7" ht="15.75">
      <c r="A7" s="49">
        <v>2</v>
      </c>
      <c r="B7" s="50" t="s">
        <v>7</v>
      </c>
      <c r="C7" s="6">
        <v>3313.8</v>
      </c>
      <c r="D7" s="6">
        <v>2980.08</v>
      </c>
      <c r="E7" s="7">
        <f aca="true" t="shared" si="0" ref="E7:E36">C7+D7</f>
        <v>6293.88</v>
      </c>
      <c r="F7" s="32"/>
      <c r="G7" s="32"/>
    </row>
    <row r="8" spans="1:7" ht="15.75">
      <c r="A8" s="49">
        <v>3</v>
      </c>
      <c r="B8" s="50" t="s">
        <v>8</v>
      </c>
      <c r="C8" s="6">
        <v>78.17</v>
      </c>
      <c r="D8" s="6">
        <v>2015.27</v>
      </c>
      <c r="E8" s="7">
        <f t="shared" si="0"/>
        <v>2093.44</v>
      </c>
      <c r="F8" s="32"/>
      <c r="G8" s="32"/>
    </row>
    <row r="9" spans="1:7" ht="15.75">
      <c r="A9" s="49">
        <v>4</v>
      </c>
      <c r="B9" s="50" t="s">
        <v>9</v>
      </c>
      <c r="C9" s="6">
        <v>6041.64</v>
      </c>
      <c r="D9" s="6">
        <v>13615.93</v>
      </c>
      <c r="E9" s="7">
        <f t="shared" si="0"/>
        <v>19657.57</v>
      </c>
      <c r="F9" s="32"/>
      <c r="G9" s="32"/>
    </row>
    <row r="10" spans="1:7" ht="15.75">
      <c r="A10" s="49">
        <v>5</v>
      </c>
      <c r="B10" s="50" t="s">
        <v>10</v>
      </c>
      <c r="C10" s="6">
        <v>20934.53</v>
      </c>
      <c r="D10" s="6">
        <v>56248.34</v>
      </c>
      <c r="E10" s="7">
        <f t="shared" si="0"/>
        <v>77182.87</v>
      </c>
      <c r="F10" s="32"/>
      <c r="G10" s="32"/>
    </row>
    <row r="11" spans="1:7" ht="15.75">
      <c r="A11" s="49">
        <v>6</v>
      </c>
      <c r="B11" s="50" t="s">
        <v>53</v>
      </c>
      <c r="C11" s="6">
        <v>8489.36</v>
      </c>
      <c r="D11" s="6">
        <v>19459.79</v>
      </c>
      <c r="E11" s="7">
        <f t="shared" si="0"/>
        <v>27949.15</v>
      </c>
      <c r="F11" s="32"/>
      <c r="G11" s="32"/>
    </row>
    <row r="12" spans="1:7" ht="15.75">
      <c r="A12" s="49">
        <v>7</v>
      </c>
      <c r="B12" s="50" t="s">
        <v>11</v>
      </c>
      <c r="C12" s="6">
        <v>33904.04</v>
      </c>
      <c r="D12" s="6">
        <v>61410.61</v>
      </c>
      <c r="E12" s="7">
        <f t="shared" si="0"/>
        <v>95314.65</v>
      </c>
      <c r="F12" s="32"/>
      <c r="G12" s="32"/>
    </row>
    <row r="13" spans="1:7" ht="15.75">
      <c r="A13" s="49">
        <v>8</v>
      </c>
      <c r="B13" s="50" t="s">
        <v>12</v>
      </c>
      <c r="C13" s="6">
        <v>6900.87</v>
      </c>
      <c r="D13" s="6">
        <v>11690.39</v>
      </c>
      <c r="E13" s="7">
        <f t="shared" si="0"/>
        <v>18591.26</v>
      </c>
      <c r="F13" s="32"/>
      <c r="G13" s="32"/>
    </row>
    <row r="14" spans="1:7" ht="15.75">
      <c r="A14" s="49">
        <v>9</v>
      </c>
      <c r="B14" s="50" t="s">
        <v>13</v>
      </c>
      <c r="C14" s="6">
        <v>7613.09</v>
      </c>
      <c r="D14" s="6">
        <v>16043.49</v>
      </c>
      <c r="E14" s="7">
        <f t="shared" si="0"/>
        <v>23656.58</v>
      </c>
      <c r="F14" s="32"/>
      <c r="G14" s="32"/>
    </row>
    <row r="15" spans="1:7" ht="15.75">
      <c r="A15" s="49">
        <v>10</v>
      </c>
      <c r="B15" s="50" t="s">
        <v>14</v>
      </c>
      <c r="C15" s="6">
        <v>1306.42</v>
      </c>
      <c r="D15" s="6">
        <v>1970.28</v>
      </c>
      <c r="E15" s="7">
        <f t="shared" si="0"/>
        <v>3276.7</v>
      </c>
      <c r="F15" s="32"/>
      <c r="G15" s="32"/>
    </row>
    <row r="16" spans="1:7" ht="15.75">
      <c r="A16" s="49">
        <v>11</v>
      </c>
      <c r="B16" s="50" t="s">
        <v>15</v>
      </c>
      <c r="C16" s="6">
        <v>8212.84</v>
      </c>
      <c r="D16" s="6">
        <v>15560.95</v>
      </c>
      <c r="E16" s="7">
        <f t="shared" si="0"/>
        <v>23773.79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7084.89</v>
      </c>
      <c r="D19" s="6">
        <v>11541.01</v>
      </c>
      <c r="E19" s="7">
        <f t="shared" si="0"/>
        <v>18625.9</v>
      </c>
      <c r="F19" s="32"/>
      <c r="G19" s="32"/>
    </row>
    <row r="20" spans="1:7" ht="15.75">
      <c r="A20" s="49">
        <v>15</v>
      </c>
      <c r="B20" s="50" t="s">
        <v>19</v>
      </c>
      <c r="C20" s="6">
        <v>14045.78</v>
      </c>
      <c r="D20" s="6">
        <v>26578.95</v>
      </c>
      <c r="E20" s="7">
        <f t="shared" si="0"/>
        <v>40624.73</v>
      </c>
      <c r="F20" s="32"/>
      <c r="G20" s="32"/>
    </row>
    <row r="21" spans="1:7" ht="15.75">
      <c r="A21" s="49">
        <v>16</v>
      </c>
      <c r="B21" s="50" t="s">
        <v>20</v>
      </c>
      <c r="C21" s="6"/>
      <c r="D21" s="6"/>
      <c r="E21" s="7">
        <f t="shared" si="0"/>
        <v>0</v>
      </c>
      <c r="F21" s="32"/>
      <c r="G21" s="32"/>
    </row>
    <row r="22" spans="1:7" ht="15.75">
      <c r="A22" s="49">
        <v>17</v>
      </c>
      <c r="B22" s="50" t="s">
        <v>21</v>
      </c>
      <c r="C22" s="6"/>
      <c r="D22" s="6"/>
      <c r="E22" s="7">
        <f t="shared" si="0"/>
        <v>0</v>
      </c>
      <c r="F22" s="32"/>
      <c r="G22" s="32"/>
    </row>
    <row r="23" spans="1:7" ht="15.75">
      <c r="A23" s="49">
        <v>18</v>
      </c>
      <c r="B23" s="50" t="s">
        <v>87</v>
      </c>
      <c r="C23" s="6">
        <v>11017.95</v>
      </c>
      <c r="D23" s="6">
        <v>14970.97</v>
      </c>
      <c r="E23" s="7">
        <f t="shared" si="0"/>
        <v>25988.92</v>
      </c>
      <c r="F23" s="32"/>
      <c r="G23" s="32"/>
    </row>
    <row r="24" spans="1:7" ht="15.75">
      <c r="A24" s="49">
        <v>19</v>
      </c>
      <c r="B24" s="50" t="s">
        <v>22</v>
      </c>
      <c r="C24" s="6">
        <v>14364.97</v>
      </c>
      <c r="D24" s="6">
        <v>27728.84</v>
      </c>
      <c r="E24" s="7">
        <f t="shared" si="0"/>
        <v>42093.81</v>
      </c>
      <c r="F24" s="32"/>
      <c r="G24" s="32"/>
    </row>
    <row r="25" spans="1:7" ht="15.75">
      <c r="A25" s="49">
        <v>20</v>
      </c>
      <c r="B25" s="50" t="s">
        <v>23</v>
      </c>
      <c r="C25" s="6">
        <v>1692.83</v>
      </c>
      <c r="D25" s="6">
        <v>5034.34</v>
      </c>
      <c r="E25" s="7">
        <f t="shared" si="0"/>
        <v>6727.17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17090.61</v>
      </c>
      <c r="D27" s="6">
        <v>28044.21</v>
      </c>
      <c r="E27" s="7">
        <f t="shared" si="0"/>
        <v>45134.82</v>
      </c>
      <c r="F27" s="32"/>
      <c r="G27" s="32"/>
    </row>
    <row r="28" spans="1:7" ht="15.75">
      <c r="A28" s="49">
        <v>23</v>
      </c>
      <c r="B28" s="50" t="s">
        <v>26</v>
      </c>
      <c r="C28" s="6">
        <v>6195.91</v>
      </c>
      <c r="D28" s="6">
        <v>9696.41</v>
      </c>
      <c r="E28" s="7">
        <f t="shared" si="0"/>
        <v>15892.32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2494.28</v>
      </c>
      <c r="D30" s="6">
        <v>5519.09</v>
      </c>
      <c r="E30" s="7">
        <f t="shared" si="0"/>
        <v>8013.370000000001</v>
      </c>
      <c r="F30" s="32"/>
      <c r="G30" s="32"/>
    </row>
    <row r="31" spans="1:7" ht="15.75">
      <c r="A31" s="49">
        <v>26</v>
      </c>
      <c r="B31" s="50" t="s">
        <v>39</v>
      </c>
      <c r="C31" s="6">
        <v>1415.67</v>
      </c>
      <c r="D31" s="6">
        <v>567.14</v>
      </c>
      <c r="E31" s="7">
        <f t="shared" si="0"/>
        <v>1982.81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219.16</v>
      </c>
      <c r="D34" s="6">
        <v>2200.09</v>
      </c>
      <c r="E34" s="7">
        <f t="shared" si="0"/>
        <v>2419.25</v>
      </c>
      <c r="F34" s="32"/>
      <c r="G34" s="32"/>
    </row>
    <row r="35" spans="1:7" ht="15.75">
      <c r="A35" s="49">
        <v>30</v>
      </c>
      <c r="B35" s="50" t="s">
        <v>64</v>
      </c>
      <c r="C35" s="6">
        <v>147.88</v>
      </c>
      <c r="D35" s="6">
        <v>708.93</v>
      </c>
      <c r="E35" s="7">
        <f t="shared" si="0"/>
        <v>856.81</v>
      </c>
      <c r="F35" s="32"/>
      <c r="G35" s="32"/>
    </row>
    <row r="36" spans="1:7" ht="15.75">
      <c r="A36" s="51"/>
      <c r="B36" s="51" t="s">
        <v>27</v>
      </c>
      <c r="C36" s="6">
        <f>SUM(C6:C35)</f>
        <v>184002.66999999998</v>
      </c>
      <c r="D36" s="6">
        <f>SUM(D6:D35)</f>
        <v>358187.2700000001</v>
      </c>
      <c r="E36" s="7">
        <f t="shared" si="0"/>
        <v>542189.9400000001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workbookViewId="0" topLeftCell="A4">
      <selection activeCell="E41" sqref="E41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89" t="s">
        <v>101</v>
      </c>
      <c r="B3" s="89"/>
      <c r="C3" s="89"/>
      <c r="D3" s="89"/>
      <c r="E3" s="89"/>
      <c r="F3" s="89"/>
    </row>
    <row r="4" spans="1:6" ht="15">
      <c r="A4" s="88"/>
      <c r="B4" s="88"/>
      <c r="C4" s="88"/>
      <c r="D4" s="88"/>
      <c r="E4" s="88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8640</v>
      </c>
      <c r="D6" s="55"/>
    </row>
    <row r="7" spans="1:4" ht="15.75">
      <c r="A7" s="49">
        <v>2</v>
      </c>
      <c r="B7" s="50" t="s">
        <v>7</v>
      </c>
      <c r="C7" s="55">
        <v>840</v>
      </c>
      <c r="D7" s="55"/>
    </row>
    <row r="8" spans="1:4" ht="15.75">
      <c r="A8" s="49">
        <v>3</v>
      </c>
      <c r="B8" s="50" t="s">
        <v>8</v>
      </c>
      <c r="C8" s="55">
        <v>360</v>
      </c>
      <c r="D8" s="55"/>
    </row>
    <row r="9" spans="1:4" ht="15.75">
      <c r="A9" s="49">
        <v>4</v>
      </c>
      <c r="B9" s="50" t="s">
        <v>9</v>
      </c>
      <c r="C9" s="55">
        <v>3720</v>
      </c>
      <c r="D9" s="55"/>
    </row>
    <row r="10" spans="1:4" ht="15.75">
      <c r="A10" s="49">
        <v>5</v>
      </c>
      <c r="B10" s="50" t="s">
        <v>10</v>
      </c>
      <c r="C10" s="55">
        <v>12000</v>
      </c>
      <c r="D10" s="55">
        <v>120</v>
      </c>
    </row>
    <row r="11" spans="1:4" ht="15.75">
      <c r="A11" s="49">
        <v>6</v>
      </c>
      <c r="B11" s="50" t="s">
        <v>53</v>
      </c>
      <c r="C11" s="55">
        <v>4680</v>
      </c>
      <c r="D11" s="55">
        <v>600</v>
      </c>
    </row>
    <row r="12" spans="1:4" ht="15.75">
      <c r="A12" s="49">
        <v>7</v>
      </c>
      <c r="B12" s="50" t="s">
        <v>11</v>
      </c>
      <c r="C12" s="55">
        <v>16080</v>
      </c>
      <c r="D12" s="55">
        <v>3600</v>
      </c>
    </row>
    <row r="13" spans="1:4" ht="15.75">
      <c r="A13" s="49">
        <v>8</v>
      </c>
      <c r="B13" s="50" t="s">
        <v>12</v>
      </c>
      <c r="C13" s="55">
        <v>4080</v>
      </c>
      <c r="D13" s="55"/>
    </row>
    <row r="14" spans="1:4" ht="15.75">
      <c r="A14" s="49">
        <v>9</v>
      </c>
      <c r="B14" s="50" t="s">
        <v>13</v>
      </c>
      <c r="C14" s="55">
        <v>4080</v>
      </c>
      <c r="D14" s="55">
        <v>120</v>
      </c>
    </row>
    <row r="15" spans="1:4" ht="15.75">
      <c r="A15" s="49">
        <v>10</v>
      </c>
      <c r="B15" s="50" t="s">
        <v>14</v>
      </c>
      <c r="C15" s="55">
        <v>600</v>
      </c>
      <c r="D15" s="55"/>
    </row>
    <row r="16" spans="1:4" ht="15.75">
      <c r="A16" s="49">
        <v>11</v>
      </c>
      <c r="B16" s="50" t="s">
        <v>15</v>
      </c>
      <c r="C16" s="55">
        <v>6360</v>
      </c>
      <c r="D16" s="55">
        <v>480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5400</v>
      </c>
      <c r="D19" s="55">
        <v>120</v>
      </c>
    </row>
    <row r="20" spans="1:4" ht="15.75">
      <c r="A20" s="49">
        <v>15</v>
      </c>
      <c r="B20" s="50" t="s">
        <v>19</v>
      </c>
      <c r="C20" s="55">
        <v>4800</v>
      </c>
      <c r="D20" s="55"/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>
        <v>240</v>
      </c>
      <c r="D22" s="55"/>
    </row>
    <row r="23" spans="1:4" ht="15.75">
      <c r="A23" s="49">
        <v>18</v>
      </c>
      <c r="B23" s="50" t="s">
        <v>87</v>
      </c>
      <c r="C23" s="55">
        <v>3360</v>
      </c>
      <c r="D23" s="55"/>
    </row>
    <row r="24" spans="1:4" ht="15.75">
      <c r="A24" s="49">
        <v>19</v>
      </c>
      <c r="B24" s="50" t="s">
        <v>22</v>
      </c>
      <c r="C24" s="55">
        <v>6000</v>
      </c>
      <c r="D24" s="55">
        <v>1080</v>
      </c>
    </row>
    <row r="25" spans="1:4" ht="15.75">
      <c r="A25" s="49">
        <v>20</v>
      </c>
      <c r="B25" s="50" t="s">
        <v>23</v>
      </c>
      <c r="C25" s="55">
        <v>720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9360</v>
      </c>
      <c r="D27" s="55">
        <v>1440</v>
      </c>
    </row>
    <row r="28" spans="1:4" ht="15.75">
      <c r="A28" s="49">
        <v>23</v>
      </c>
      <c r="B28" s="50" t="s">
        <v>26</v>
      </c>
      <c r="C28" s="55">
        <v>2280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2040</v>
      </c>
      <c r="D30" s="55">
        <v>600</v>
      </c>
    </row>
    <row r="31" spans="1:4" ht="15.75">
      <c r="A31" s="49">
        <v>26</v>
      </c>
      <c r="B31" s="50" t="s">
        <v>39</v>
      </c>
      <c r="C31" s="55">
        <v>120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360</v>
      </c>
      <c r="D34" s="55"/>
    </row>
    <row r="35" spans="1:4" ht="15.75">
      <c r="A35" s="49">
        <v>30</v>
      </c>
      <c r="B35" s="50" t="s">
        <v>64</v>
      </c>
      <c r="C35" s="55">
        <v>216</v>
      </c>
      <c r="D35" s="55"/>
    </row>
    <row r="36" spans="1:4" ht="15.75">
      <c r="A36" s="51"/>
      <c r="B36" s="51" t="s">
        <v>27</v>
      </c>
      <c r="C36" s="56">
        <f>SUM(C6:C35)</f>
        <v>96336</v>
      </c>
      <c r="D36" s="56">
        <f>SUM(D6:D35)</f>
        <v>8160</v>
      </c>
    </row>
    <row r="38" ht="12.75">
      <c r="E38" s="3"/>
    </row>
    <row r="40" ht="12.75">
      <c r="C40" s="3"/>
    </row>
  </sheetData>
  <mergeCells count="2">
    <mergeCell ref="A4:E4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F35" sqref="F35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102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40032.82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>
        <v>12889.53</v>
      </c>
    </row>
    <row r="10" spans="1:3" ht="15.75">
      <c r="A10" s="49">
        <v>5</v>
      </c>
      <c r="B10" s="50" t="s">
        <v>10</v>
      </c>
      <c r="C10" s="55">
        <v>19600</v>
      </c>
    </row>
    <row r="11" spans="1:3" ht="15.75">
      <c r="A11" s="49">
        <v>6</v>
      </c>
      <c r="B11" s="50" t="s">
        <v>53</v>
      </c>
      <c r="C11" s="55">
        <v>12889.53</v>
      </c>
    </row>
    <row r="12" spans="1:3" ht="15.75">
      <c r="A12" s="49">
        <v>7</v>
      </c>
      <c r="B12" s="50" t="s">
        <v>11</v>
      </c>
      <c r="C12" s="55">
        <v>51735.25</v>
      </c>
    </row>
    <row r="13" spans="1:3" ht="15.75">
      <c r="A13" s="49">
        <v>8</v>
      </c>
      <c r="B13" s="50" t="s">
        <v>12</v>
      </c>
      <c r="C13" s="55">
        <v>25779.06</v>
      </c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29202.74</v>
      </c>
    </row>
    <row r="24" spans="1:3" ht="15.75">
      <c r="A24" s="49">
        <v>19</v>
      </c>
      <c r="B24" s="50" t="s">
        <v>22</v>
      </c>
      <c r="C24" s="55">
        <v>13066.65</v>
      </c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8616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213811.58</v>
      </c>
    </row>
  </sheetData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2023-02-15T12:44:16Z</cp:lastPrinted>
  <dcterms:created xsi:type="dcterms:W3CDTF">2011-06-30T06:54:46Z</dcterms:created>
  <dcterms:modified xsi:type="dcterms:W3CDTF">2023-02-17T09:03:10Z</dcterms:modified>
  <cp:category/>
  <cp:version/>
  <cp:contentType/>
  <cp:contentStatus/>
</cp:coreProperties>
</file>